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SERVER\Amministrazione\NICOLETTA\Accise\III trim 2026\"/>
    </mc:Choice>
  </mc:AlternateContent>
  <xr:revisionPtr revIDLastSave="0" documentId="13_ncr:1_{1B2EC259-523A-443B-9AD8-24C82360C12C}" xr6:coauthVersionLast="47" xr6:coauthVersionMax="47" xr10:uidLastSave="{00000000-0000-0000-0000-000000000000}"/>
  <bookViews>
    <workbookView xWindow="-120" yWindow="-120" windowWidth="29040" windowHeight="15720" firstSheet="2" activeTab="6" xr2:uid="{FC52F61D-5BF1-4D29-A227-8C12D0F62A54}"/>
  </bookViews>
  <sheets>
    <sheet name="III trimestre 1° per gasolio" sheetId="1" r:id="rId1"/>
    <sheet name="III trimestre 2° per gasolio" sheetId="2" r:id="rId2"/>
    <sheet name="III trimestre 3° per gasolio" sheetId="3" r:id="rId3"/>
    <sheet name="III trimestre 4° per gasolio" sheetId="6" r:id="rId4"/>
    <sheet name="III trimestre 5° per gasolio" sheetId="7" r:id="rId5"/>
    <sheet name="III trimestre 1° per benzina" sheetId="4" r:id="rId6"/>
    <sheet name="III trimestre 2° per benzina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2" i="7" l="1"/>
  <c r="N47" i="7"/>
  <c r="L47" i="7"/>
  <c r="J47" i="7"/>
  <c r="I47" i="7"/>
  <c r="H47" i="7"/>
  <c r="R46" i="7"/>
  <c r="P46" i="7"/>
  <c r="Q46" i="7" s="1"/>
  <c r="S46" i="7" s="1"/>
  <c r="O46" i="7"/>
  <c r="K46" i="7"/>
  <c r="M46" i="7" s="1"/>
  <c r="R45" i="7"/>
  <c r="P45" i="7"/>
  <c r="Q45" i="7" s="1"/>
  <c r="S45" i="7" s="1"/>
  <c r="O45" i="7"/>
  <c r="K45" i="7"/>
  <c r="M45" i="7" s="1"/>
  <c r="R44" i="7"/>
  <c r="P44" i="7"/>
  <c r="Q44" i="7" s="1"/>
  <c r="S44" i="7" s="1"/>
  <c r="O44" i="7"/>
  <c r="K44" i="7"/>
  <c r="M44" i="7" s="1"/>
  <c r="R43" i="7"/>
  <c r="P43" i="7"/>
  <c r="Q43" i="7" s="1"/>
  <c r="S43" i="7" s="1"/>
  <c r="O43" i="7"/>
  <c r="K43" i="7"/>
  <c r="M43" i="7" s="1"/>
  <c r="R42" i="7"/>
  <c r="P42" i="7"/>
  <c r="Q42" i="7" s="1"/>
  <c r="S42" i="7" s="1"/>
  <c r="O42" i="7"/>
  <c r="K42" i="7"/>
  <c r="M42" i="7" s="1"/>
  <c r="R41" i="7"/>
  <c r="P41" i="7"/>
  <c r="Q41" i="7" s="1"/>
  <c r="S41" i="7" s="1"/>
  <c r="O41" i="7"/>
  <c r="K41" i="7"/>
  <c r="M41" i="7" s="1"/>
  <c r="R40" i="7"/>
  <c r="P40" i="7"/>
  <c r="Q40" i="7" s="1"/>
  <c r="S40" i="7" s="1"/>
  <c r="O40" i="7"/>
  <c r="K40" i="7"/>
  <c r="M40" i="7" s="1"/>
  <c r="R39" i="7"/>
  <c r="P39" i="7"/>
  <c r="Q39" i="7" s="1"/>
  <c r="S39" i="7" s="1"/>
  <c r="O39" i="7"/>
  <c r="K39" i="7"/>
  <c r="M39" i="7" s="1"/>
  <c r="R38" i="7"/>
  <c r="P38" i="7"/>
  <c r="Q38" i="7" s="1"/>
  <c r="S38" i="7" s="1"/>
  <c r="O38" i="7"/>
  <c r="K38" i="7"/>
  <c r="M38" i="7" s="1"/>
  <c r="R37" i="7"/>
  <c r="P37" i="7"/>
  <c r="Q37" i="7" s="1"/>
  <c r="S37" i="7" s="1"/>
  <c r="O37" i="7"/>
  <c r="K37" i="7"/>
  <c r="M37" i="7" s="1"/>
  <c r="R36" i="7"/>
  <c r="P36" i="7"/>
  <c r="Q36" i="7" s="1"/>
  <c r="S36" i="7" s="1"/>
  <c r="O36" i="7"/>
  <c r="K36" i="7"/>
  <c r="M36" i="7" s="1"/>
  <c r="R35" i="7"/>
  <c r="P35" i="7"/>
  <c r="Q35" i="7" s="1"/>
  <c r="S35" i="7" s="1"/>
  <c r="O35" i="7"/>
  <c r="K35" i="7"/>
  <c r="M35" i="7" s="1"/>
  <c r="R34" i="7"/>
  <c r="P34" i="7"/>
  <c r="Q34" i="7" s="1"/>
  <c r="S34" i="7" s="1"/>
  <c r="O34" i="7"/>
  <c r="K34" i="7"/>
  <c r="M34" i="7" s="1"/>
  <c r="R33" i="7"/>
  <c r="P33" i="7"/>
  <c r="Q33" i="7" s="1"/>
  <c r="S33" i="7" s="1"/>
  <c r="O33" i="7"/>
  <c r="K33" i="7"/>
  <c r="M33" i="7" s="1"/>
  <c r="R32" i="7"/>
  <c r="P32" i="7"/>
  <c r="Q32" i="7" s="1"/>
  <c r="S32" i="7" s="1"/>
  <c r="O32" i="7"/>
  <c r="K32" i="7"/>
  <c r="M32" i="7" s="1"/>
  <c r="R31" i="7"/>
  <c r="P31" i="7"/>
  <c r="Q31" i="7" s="1"/>
  <c r="S31" i="7" s="1"/>
  <c r="O31" i="7"/>
  <c r="K31" i="7"/>
  <c r="M31" i="7" s="1"/>
  <c r="R30" i="7"/>
  <c r="P30" i="7"/>
  <c r="Q30" i="7" s="1"/>
  <c r="S30" i="7" s="1"/>
  <c r="O30" i="7"/>
  <c r="K30" i="7"/>
  <c r="M30" i="7" s="1"/>
  <c r="R29" i="7"/>
  <c r="P29" i="7"/>
  <c r="Q29" i="7" s="1"/>
  <c r="S29" i="7" s="1"/>
  <c r="O29" i="7"/>
  <c r="K29" i="7"/>
  <c r="M29" i="7" s="1"/>
  <c r="R28" i="7"/>
  <c r="P28" i="7"/>
  <c r="Q28" i="7" s="1"/>
  <c r="S28" i="7" s="1"/>
  <c r="O28" i="7"/>
  <c r="K28" i="7"/>
  <c r="M28" i="7" s="1"/>
  <c r="R27" i="7"/>
  <c r="P27" i="7"/>
  <c r="Q27" i="7" s="1"/>
  <c r="S27" i="7" s="1"/>
  <c r="O27" i="7"/>
  <c r="K27" i="7"/>
  <c r="M27" i="7" s="1"/>
  <c r="R26" i="7"/>
  <c r="P26" i="7"/>
  <c r="Q26" i="7" s="1"/>
  <c r="S26" i="7" s="1"/>
  <c r="O26" i="7"/>
  <c r="K26" i="7"/>
  <c r="M26" i="7" s="1"/>
  <c r="R25" i="7"/>
  <c r="P25" i="7"/>
  <c r="Q25" i="7" s="1"/>
  <c r="S25" i="7" s="1"/>
  <c r="O25" i="7"/>
  <c r="K25" i="7"/>
  <c r="M25" i="7" s="1"/>
  <c r="R24" i="7"/>
  <c r="P24" i="7"/>
  <c r="Q24" i="7" s="1"/>
  <c r="S24" i="7" s="1"/>
  <c r="O24" i="7"/>
  <c r="K24" i="7"/>
  <c r="M24" i="7" s="1"/>
  <c r="R23" i="7"/>
  <c r="P23" i="7"/>
  <c r="Q23" i="7" s="1"/>
  <c r="S23" i="7" s="1"/>
  <c r="O23" i="7"/>
  <c r="K23" i="7"/>
  <c r="M23" i="7" s="1"/>
  <c r="R22" i="7"/>
  <c r="P22" i="7"/>
  <c r="Q22" i="7" s="1"/>
  <c r="S22" i="7" s="1"/>
  <c r="O22" i="7"/>
  <c r="K22" i="7"/>
  <c r="M22" i="7" s="1"/>
  <c r="R21" i="7"/>
  <c r="P21" i="7"/>
  <c r="Q21" i="7" s="1"/>
  <c r="S21" i="7" s="1"/>
  <c r="O21" i="7"/>
  <c r="K21" i="7"/>
  <c r="M21" i="7" s="1"/>
  <c r="R20" i="7"/>
  <c r="P20" i="7"/>
  <c r="Q20" i="7" s="1"/>
  <c r="S20" i="7" s="1"/>
  <c r="O20" i="7"/>
  <c r="K20" i="7"/>
  <c r="M20" i="7" s="1"/>
  <c r="R19" i="7"/>
  <c r="P19" i="7"/>
  <c r="Q19" i="7" s="1"/>
  <c r="S19" i="7" s="1"/>
  <c r="O19" i="7"/>
  <c r="K19" i="7"/>
  <c r="M19" i="7" s="1"/>
  <c r="R18" i="7"/>
  <c r="P18" i="7"/>
  <c r="Q18" i="7" s="1"/>
  <c r="S18" i="7" s="1"/>
  <c r="O18" i="7"/>
  <c r="K18" i="7"/>
  <c r="M18" i="7" s="1"/>
  <c r="R17" i="7"/>
  <c r="P17" i="7"/>
  <c r="Q17" i="7" s="1"/>
  <c r="S17" i="7" s="1"/>
  <c r="O17" i="7"/>
  <c r="K17" i="7"/>
  <c r="M17" i="7" s="1"/>
  <c r="R16" i="7"/>
  <c r="P16" i="7"/>
  <c r="Q16" i="7" s="1"/>
  <c r="S16" i="7" s="1"/>
  <c r="O16" i="7"/>
  <c r="K16" i="7"/>
  <c r="M16" i="7" s="1"/>
  <c r="R15" i="7"/>
  <c r="P15" i="7"/>
  <c r="Q15" i="7" s="1"/>
  <c r="S15" i="7" s="1"/>
  <c r="O15" i="7"/>
  <c r="K15" i="7"/>
  <c r="M15" i="7" s="1"/>
  <c r="R14" i="7"/>
  <c r="P14" i="7"/>
  <c r="Q14" i="7" s="1"/>
  <c r="S14" i="7" s="1"/>
  <c r="O14" i="7"/>
  <c r="K14" i="7"/>
  <c r="M14" i="7" s="1"/>
  <c r="R13" i="7"/>
  <c r="P13" i="7"/>
  <c r="Q13" i="7" s="1"/>
  <c r="S13" i="7" s="1"/>
  <c r="O13" i="7"/>
  <c r="K13" i="7"/>
  <c r="M13" i="7" s="1"/>
  <c r="R12" i="7"/>
  <c r="P12" i="7"/>
  <c r="Q12" i="7" s="1"/>
  <c r="O12" i="7"/>
  <c r="K12" i="7"/>
  <c r="I52" i="6"/>
  <c r="N47" i="6"/>
  <c r="L47" i="6"/>
  <c r="J47" i="6"/>
  <c r="I47" i="6"/>
  <c r="H47" i="6"/>
  <c r="R46" i="6"/>
  <c r="P46" i="6"/>
  <c r="Q46" i="6" s="1"/>
  <c r="S46" i="6" s="1"/>
  <c r="O46" i="6"/>
  <c r="K46" i="6"/>
  <c r="M46" i="6" s="1"/>
  <c r="R45" i="6"/>
  <c r="P45" i="6"/>
  <c r="Q45" i="6" s="1"/>
  <c r="S45" i="6" s="1"/>
  <c r="O45" i="6"/>
  <c r="K45" i="6"/>
  <c r="M45" i="6" s="1"/>
  <c r="R44" i="6"/>
  <c r="P44" i="6"/>
  <c r="Q44" i="6" s="1"/>
  <c r="S44" i="6" s="1"/>
  <c r="O44" i="6"/>
  <c r="K44" i="6"/>
  <c r="M44" i="6" s="1"/>
  <c r="R43" i="6"/>
  <c r="P43" i="6"/>
  <c r="Q43" i="6" s="1"/>
  <c r="S43" i="6" s="1"/>
  <c r="O43" i="6"/>
  <c r="K43" i="6"/>
  <c r="M43" i="6" s="1"/>
  <c r="R42" i="6"/>
  <c r="P42" i="6"/>
  <c r="Q42" i="6" s="1"/>
  <c r="S42" i="6" s="1"/>
  <c r="O42" i="6"/>
  <c r="K42" i="6"/>
  <c r="M42" i="6" s="1"/>
  <c r="R41" i="6"/>
  <c r="P41" i="6"/>
  <c r="Q41" i="6" s="1"/>
  <c r="S41" i="6" s="1"/>
  <c r="O41" i="6"/>
  <c r="K41" i="6"/>
  <c r="M41" i="6" s="1"/>
  <c r="R40" i="6"/>
  <c r="P40" i="6"/>
  <c r="Q40" i="6" s="1"/>
  <c r="S40" i="6" s="1"/>
  <c r="O40" i="6"/>
  <c r="K40" i="6"/>
  <c r="M40" i="6" s="1"/>
  <c r="R39" i="6"/>
  <c r="P39" i="6"/>
  <c r="Q39" i="6" s="1"/>
  <c r="S39" i="6" s="1"/>
  <c r="O39" i="6"/>
  <c r="K39" i="6"/>
  <c r="M39" i="6" s="1"/>
  <c r="R38" i="6"/>
  <c r="P38" i="6"/>
  <c r="Q38" i="6" s="1"/>
  <c r="S38" i="6" s="1"/>
  <c r="O38" i="6"/>
  <c r="K38" i="6"/>
  <c r="M38" i="6" s="1"/>
  <c r="R37" i="6"/>
  <c r="P37" i="6"/>
  <c r="Q37" i="6" s="1"/>
  <c r="S37" i="6" s="1"/>
  <c r="O37" i="6"/>
  <c r="K37" i="6"/>
  <c r="M37" i="6" s="1"/>
  <c r="R36" i="6"/>
  <c r="P36" i="6"/>
  <c r="Q36" i="6" s="1"/>
  <c r="S36" i="6" s="1"/>
  <c r="O36" i="6"/>
  <c r="K36" i="6"/>
  <c r="M36" i="6" s="1"/>
  <c r="R35" i="6"/>
  <c r="P35" i="6"/>
  <c r="Q35" i="6" s="1"/>
  <c r="S35" i="6" s="1"/>
  <c r="O35" i="6"/>
  <c r="K35" i="6"/>
  <c r="M35" i="6" s="1"/>
  <c r="R34" i="6"/>
  <c r="P34" i="6"/>
  <c r="Q34" i="6" s="1"/>
  <c r="S34" i="6" s="1"/>
  <c r="O34" i="6"/>
  <c r="K34" i="6"/>
  <c r="M34" i="6" s="1"/>
  <c r="R33" i="6"/>
  <c r="P33" i="6"/>
  <c r="Q33" i="6" s="1"/>
  <c r="S33" i="6" s="1"/>
  <c r="O33" i="6"/>
  <c r="K33" i="6"/>
  <c r="M33" i="6" s="1"/>
  <c r="R32" i="6"/>
  <c r="P32" i="6"/>
  <c r="Q32" i="6" s="1"/>
  <c r="S32" i="6" s="1"/>
  <c r="O32" i="6"/>
  <c r="K32" i="6"/>
  <c r="M32" i="6" s="1"/>
  <c r="R31" i="6"/>
  <c r="P31" i="6"/>
  <c r="Q31" i="6" s="1"/>
  <c r="S31" i="6" s="1"/>
  <c r="O31" i="6"/>
  <c r="K31" i="6"/>
  <c r="M31" i="6" s="1"/>
  <c r="R30" i="6"/>
  <c r="P30" i="6"/>
  <c r="Q30" i="6" s="1"/>
  <c r="S30" i="6" s="1"/>
  <c r="O30" i="6"/>
  <c r="K30" i="6"/>
  <c r="M30" i="6" s="1"/>
  <c r="R29" i="6"/>
  <c r="P29" i="6"/>
  <c r="Q29" i="6" s="1"/>
  <c r="S29" i="6" s="1"/>
  <c r="O29" i="6"/>
  <c r="K29" i="6"/>
  <c r="M29" i="6" s="1"/>
  <c r="R28" i="6"/>
  <c r="P28" i="6"/>
  <c r="Q28" i="6" s="1"/>
  <c r="S28" i="6" s="1"/>
  <c r="O28" i="6"/>
  <c r="K28" i="6"/>
  <c r="M28" i="6" s="1"/>
  <c r="R27" i="6"/>
  <c r="P27" i="6"/>
  <c r="Q27" i="6" s="1"/>
  <c r="S27" i="6" s="1"/>
  <c r="O27" i="6"/>
  <c r="K27" i="6"/>
  <c r="M27" i="6" s="1"/>
  <c r="R26" i="6"/>
  <c r="P26" i="6"/>
  <c r="Q26" i="6" s="1"/>
  <c r="S26" i="6" s="1"/>
  <c r="O26" i="6"/>
  <c r="K26" i="6"/>
  <c r="M26" i="6" s="1"/>
  <c r="R25" i="6"/>
  <c r="P25" i="6"/>
  <c r="Q25" i="6" s="1"/>
  <c r="S25" i="6" s="1"/>
  <c r="O25" i="6"/>
  <c r="K25" i="6"/>
  <c r="M25" i="6" s="1"/>
  <c r="R24" i="6"/>
  <c r="P24" i="6"/>
  <c r="Q24" i="6" s="1"/>
  <c r="S24" i="6" s="1"/>
  <c r="O24" i="6"/>
  <c r="K24" i="6"/>
  <c r="M24" i="6" s="1"/>
  <c r="R23" i="6"/>
  <c r="P23" i="6"/>
  <c r="Q23" i="6" s="1"/>
  <c r="S23" i="6" s="1"/>
  <c r="O23" i="6"/>
  <c r="K23" i="6"/>
  <c r="M23" i="6" s="1"/>
  <c r="R22" i="6"/>
  <c r="P22" i="6"/>
  <c r="Q22" i="6" s="1"/>
  <c r="S22" i="6" s="1"/>
  <c r="O22" i="6"/>
  <c r="K22" i="6"/>
  <c r="M22" i="6" s="1"/>
  <c r="R21" i="6"/>
  <c r="P21" i="6"/>
  <c r="Q21" i="6" s="1"/>
  <c r="S21" i="6" s="1"/>
  <c r="O21" i="6"/>
  <c r="K21" i="6"/>
  <c r="M21" i="6" s="1"/>
  <c r="R20" i="6"/>
  <c r="P20" i="6"/>
  <c r="Q20" i="6" s="1"/>
  <c r="S20" i="6" s="1"/>
  <c r="O20" i="6"/>
  <c r="K20" i="6"/>
  <c r="M20" i="6" s="1"/>
  <c r="R19" i="6"/>
  <c r="P19" i="6"/>
  <c r="Q19" i="6" s="1"/>
  <c r="S19" i="6" s="1"/>
  <c r="O19" i="6"/>
  <c r="K19" i="6"/>
  <c r="M19" i="6" s="1"/>
  <c r="R18" i="6"/>
  <c r="P18" i="6"/>
  <c r="Q18" i="6" s="1"/>
  <c r="S18" i="6" s="1"/>
  <c r="O18" i="6"/>
  <c r="K18" i="6"/>
  <c r="M18" i="6" s="1"/>
  <c r="R17" i="6"/>
  <c r="P17" i="6"/>
  <c r="Q17" i="6" s="1"/>
  <c r="S17" i="6" s="1"/>
  <c r="O17" i="6"/>
  <c r="K17" i="6"/>
  <c r="M17" i="6" s="1"/>
  <c r="R16" i="6"/>
  <c r="P16" i="6"/>
  <c r="Q16" i="6" s="1"/>
  <c r="S16" i="6" s="1"/>
  <c r="O16" i="6"/>
  <c r="K16" i="6"/>
  <c r="M16" i="6" s="1"/>
  <c r="R15" i="6"/>
  <c r="P15" i="6"/>
  <c r="Q15" i="6" s="1"/>
  <c r="S15" i="6" s="1"/>
  <c r="O15" i="6"/>
  <c r="K15" i="6"/>
  <c r="M15" i="6" s="1"/>
  <c r="R14" i="6"/>
  <c r="P14" i="6"/>
  <c r="Q14" i="6" s="1"/>
  <c r="S14" i="6" s="1"/>
  <c r="O14" i="6"/>
  <c r="K14" i="6"/>
  <c r="M14" i="6" s="1"/>
  <c r="R13" i="6"/>
  <c r="P13" i="6"/>
  <c r="Q13" i="6" s="1"/>
  <c r="S13" i="6" s="1"/>
  <c r="O13" i="6"/>
  <c r="K13" i="6"/>
  <c r="M13" i="6" s="1"/>
  <c r="R12" i="6"/>
  <c r="P12" i="6"/>
  <c r="Q12" i="6" s="1"/>
  <c r="O12" i="6"/>
  <c r="K12" i="6"/>
  <c r="I52" i="5"/>
  <c r="N47" i="5"/>
  <c r="L47" i="5"/>
  <c r="J47" i="5"/>
  <c r="I47" i="5"/>
  <c r="H47" i="5"/>
  <c r="R46" i="5"/>
  <c r="P46" i="5"/>
  <c r="Q46" i="5" s="1"/>
  <c r="S46" i="5" s="1"/>
  <c r="O46" i="5"/>
  <c r="K46" i="5"/>
  <c r="M46" i="5" s="1"/>
  <c r="R45" i="5"/>
  <c r="P45" i="5"/>
  <c r="Q45" i="5" s="1"/>
  <c r="S45" i="5" s="1"/>
  <c r="O45" i="5"/>
  <c r="K45" i="5"/>
  <c r="M45" i="5" s="1"/>
  <c r="R44" i="5"/>
  <c r="P44" i="5"/>
  <c r="Q44" i="5" s="1"/>
  <c r="S44" i="5" s="1"/>
  <c r="O44" i="5"/>
  <c r="K44" i="5"/>
  <c r="M44" i="5" s="1"/>
  <c r="R43" i="5"/>
  <c r="P43" i="5"/>
  <c r="Q43" i="5" s="1"/>
  <c r="S43" i="5" s="1"/>
  <c r="O43" i="5"/>
  <c r="K43" i="5"/>
  <c r="M43" i="5" s="1"/>
  <c r="R42" i="5"/>
  <c r="P42" i="5"/>
  <c r="Q42" i="5" s="1"/>
  <c r="S42" i="5" s="1"/>
  <c r="O42" i="5"/>
  <c r="K42" i="5"/>
  <c r="M42" i="5" s="1"/>
  <c r="R41" i="5"/>
  <c r="P41" i="5"/>
  <c r="Q41" i="5" s="1"/>
  <c r="S41" i="5" s="1"/>
  <c r="O41" i="5"/>
  <c r="K41" i="5"/>
  <c r="M41" i="5" s="1"/>
  <c r="R40" i="5"/>
  <c r="P40" i="5"/>
  <c r="Q40" i="5" s="1"/>
  <c r="S40" i="5" s="1"/>
  <c r="O40" i="5"/>
  <c r="K40" i="5"/>
  <c r="M40" i="5" s="1"/>
  <c r="R39" i="5"/>
  <c r="P39" i="5"/>
  <c r="Q39" i="5" s="1"/>
  <c r="S39" i="5" s="1"/>
  <c r="O39" i="5"/>
  <c r="K39" i="5"/>
  <c r="M39" i="5" s="1"/>
  <c r="R38" i="5"/>
  <c r="P38" i="5"/>
  <c r="Q38" i="5" s="1"/>
  <c r="S38" i="5" s="1"/>
  <c r="O38" i="5"/>
  <c r="K38" i="5"/>
  <c r="M38" i="5" s="1"/>
  <c r="R37" i="5"/>
  <c r="P37" i="5"/>
  <c r="Q37" i="5" s="1"/>
  <c r="S37" i="5" s="1"/>
  <c r="O37" i="5"/>
  <c r="K37" i="5"/>
  <c r="M37" i="5" s="1"/>
  <c r="R36" i="5"/>
  <c r="P36" i="5"/>
  <c r="Q36" i="5" s="1"/>
  <c r="S36" i="5" s="1"/>
  <c r="O36" i="5"/>
  <c r="K36" i="5"/>
  <c r="M36" i="5" s="1"/>
  <c r="R35" i="5"/>
  <c r="P35" i="5"/>
  <c r="Q35" i="5" s="1"/>
  <c r="S35" i="5" s="1"/>
  <c r="O35" i="5"/>
  <c r="K35" i="5"/>
  <c r="M35" i="5" s="1"/>
  <c r="R34" i="5"/>
  <c r="P34" i="5"/>
  <c r="Q34" i="5" s="1"/>
  <c r="S34" i="5" s="1"/>
  <c r="O34" i="5"/>
  <c r="K34" i="5"/>
  <c r="M34" i="5" s="1"/>
  <c r="R33" i="5"/>
  <c r="P33" i="5"/>
  <c r="Q33" i="5" s="1"/>
  <c r="S33" i="5" s="1"/>
  <c r="O33" i="5"/>
  <c r="K33" i="5"/>
  <c r="M33" i="5" s="1"/>
  <c r="R32" i="5"/>
  <c r="P32" i="5"/>
  <c r="Q32" i="5" s="1"/>
  <c r="S32" i="5" s="1"/>
  <c r="O32" i="5"/>
  <c r="K32" i="5"/>
  <c r="M32" i="5" s="1"/>
  <c r="R31" i="5"/>
  <c r="P31" i="5"/>
  <c r="Q31" i="5" s="1"/>
  <c r="S31" i="5" s="1"/>
  <c r="O31" i="5"/>
  <c r="K31" i="5"/>
  <c r="M31" i="5" s="1"/>
  <c r="R30" i="5"/>
  <c r="P30" i="5"/>
  <c r="Q30" i="5" s="1"/>
  <c r="S30" i="5" s="1"/>
  <c r="O30" i="5"/>
  <c r="K30" i="5"/>
  <c r="M30" i="5" s="1"/>
  <c r="R29" i="5"/>
  <c r="P29" i="5"/>
  <c r="Q29" i="5" s="1"/>
  <c r="S29" i="5" s="1"/>
  <c r="O29" i="5"/>
  <c r="K29" i="5"/>
  <c r="M29" i="5" s="1"/>
  <c r="R28" i="5"/>
  <c r="P28" i="5"/>
  <c r="Q28" i="5" s="1"/>
  <c r="S28" i="5" s="1"/>
  <c r="O28" i="5"/>
  <c r="K28" i="5"/>
  <c r="M28" i="5" s="1"/>
  <c r="R27" i="5"/>
  <c r="P27" i="5"/>
  <c r="Q27" i="5" s="1"/>
  <c r="S27" i="5" s="1"/>
  <c r="O27" i="5"/>
  <c r="K27" i="5"/>
  <c r="M27" i="5" s="1"/>
  <c r="R26" i="5"/>
  <c r="P26" i="5"/>
  <c r="Q26" i="5" s="1"/>
  <c r="S26" i="5" s="1"/>
  <c r="O26" i="5"/>
  <c r="K26" i="5"/>
  <c r="M26" i="5" s="1"/>
  <c r="R25" i="5"/>
  <c r="P25" i="5"/>
  <c r="Q25" i="5" s="1"/>
  <c r="S25" i="5" s="1"/>
  <c r="O25" i="5"/>
  <c r="K25" i="5"/>
  <c r="M25" i="5" s="1"/>
  <c r="R24" i="5"/>
  <c r="P24" i="5"/>
  <c r="Q24" i="5" s="1"/>
  <c r="S24" i="5" s="1"/>
  <c r="O24" i="5"/>
  <c r="K24" i="5"/>
  <c r="M24" i="5" s="1"/>
  <c r="R23" i="5"/>
  <c r="P23" i="5"/>
  <c r="Q23" i="5" s="1"/>
  <c r="S23" i="5" s="1"/>
  <c r="O23" i="5"/>
  <c r="K23" i="5"/>
  <c r="M23" i="5" s="1"/>
  <c r="R22" i="5"/>
  <c r="P22" i="5"/>
  <c r="Q22" i="5" s="1"/>
  <c r="S22" i="5" s="1"/>
  <c r="O22" i="5"/>
  <c r="K22" i="5"/>
  <c r="M22" i="5" s="1"/>
  <c r="R21" i="5"/>
  <c r="P21" i="5"/>
  <c r="Q21" i="5" s="1"/>
  <c r="S21" i="5" s="1"/>
  <c r="O21" i="5"/>
  <c r="K21" i="5"/>
  <c r="M21" i="5" s="1"/>
  <c r="R20" i="5"/>
  <c r="P20" i="5"/>
  <c r="Q20" i="5" s="1"/>
  <c r="S20" i="5" s="1"/>
  <c r="O20" i="5"/>
  <c r="K20" i="5"/>
  <c r="M20" i="5" s="1"/>
  <c r="R19" i="5"/>
  <c r="P19" i="5"/>
  <c r="Q19" i="5" s="1"/>
  <c r="S19" i="5" s="1"/>
  <c r="O19" i="5"/>
  <c r="K19" i="5"/>
  <c r="M19" i="5" s="1"/>
  <c r="R18" i="5"/>
  <c r="P18" i="5"/>
  <c r="Q18" i="5" s="1"/>
  <c r="S18" i="5" s="1"/>
  <c r="O18" i="5"/>
  <c r="K18" i="5"/>
  <c r="M18" i="5" s="1"/>
  <c r="R17" i="5"/>
  <c r="P17" i="5"/>
  <c r="Q17" i="5" s="1"/>
  <c r="S17" i="5" s="1"/>
  <c r="O17" i="5"/>
  <c r="K17" i="5"/>
  <c r="M17" i="5" s="1"/>
  <c r="R16" i="5"/>
  <c r="P16" i="5"/>
  <c r="Q16" i="5" s="1"/>
  <c r="S16" i="5" s="1"/>
  <c r="O16" i="5"/>
  <c r="K16" i="5"/>
  <c r="M16" i="5" s="1"/>
  <c r="R15" i="5"/>
  <c r="P15" i="5"/>
  <c r="Q15" i="5" s="1"/>
  <c r="S15" i="5" s="1"/>
  <c r="O15" i="5"/>
  <c r="K15" i="5"/>
  <c r="M15" i="5" s="1"/>
  <c r="R14" i="5"/>
  <c r="P14" i="5"/>
  <c r="Q14" i="5" s="1"/>
  <c r="S14" i="5" s="1"/>
  <c r="O14" i="5"/>
  <c r="K14" i="5"/>
  <c r="M14" i="5" s="1"/>
  <c r="R13" i="5"/>
  <c r="P13" i="5"/>
  <c r="Q13" i="5" s="1"/>
  <c r="S13" i="5" s="1"/>
  <c r="O13" i="5"/>
  <c r="K13" i="5"/>
  <c r="M13" i="5" s="1"/>
  <c r="R12" i="5"/>
  <c r="P12" i="5"/>
  <c r="Q12" i="5" s="1"/>
  <c r="O12" i="5"/>
  <c r="K12" i="5"/>
  <c r="I52" i="4"/>
  <c r="N47" i="4"/>
  <c r="L47" i="4"/>
  <c r="J47" i="4"/>
  <c r="I47" i="4"/>
  <c r="H47" i="4"/>
  <c r="R46" i="4"/>
  <c r="P46" i="4"/>
  <c r="Q46" i="4" s="1"/>
  <c r="S46" i="4" s="1"/>
  <c r="O46" i="4"/>
  <c r="K46" i="4"/>
  <c r="M46" i="4" s="1"/>
  <c r="R45" i="4"/>
  <c r="P45" i="4"/>
  <c r="Q45" i="4" s="1"/>
  <c r="S45" i="4" s="1"/>
  <c r="O45" i="4"/>
  <c r="K45" i="4"/>
  <c r="M45" i="4" s="1"/>
  <c r="R44" i="4"/>
  <c r="P44" i="4"/>
  <c r="Q44" i="4" s="1"/>
  <c r="S44" i="4" s="1"/>
  <c r="O44" i="4"/>
  <c r="K44" i="4"/>
  <c r="M44" i="4" s="1"/>
  <c r="R43" i="4"/>
  <c r="P43" i="4"/>
  <c r="Q43" i="4" s="1"/>
  <c r="S43" i="4" s="1"/>
  <c r="O43" i="4"/>
  <c r="K43" i="4"/>
  <c r="M43" i="4" s="1"/>
  <c r="R42" i="4"/>
  <c r="P42" i="4"/>
  <c r="Q42" i="4" s="1"/>
  <c r="S42" i="4" s="1"/>
  <c r="O42" i="4"/>
  <c r="K42" i="4"/>
  <c r="M42" i="4" s="1"/>
  <c r="R41" i="4"/>
  <c r="P41" i="4"/>
  <c r="Q41" i="4" s="1"/>
  <c r="S41" i="4" s="1"/>
  <c r="O41" i="4"/>
  <c r="K41" i="4"/>
  <c r="M41" i="4" s="1"/>
  <c r="R40" i="4"/>
  <c r="P40" i="4"/>
  <c r="Q40" i="4" s="1"/>
  <c r="S40" i="4" s="1"/>
  <c r="O40" i="4"/>
  <c r="K40" i="4"/>
  <c r="M40" i="4" s="1"/>
  <c r="R39" i="4"/>
  <c r="P39" i="4"/>
  <c r="Q39" i="4" s="1"/>
  <c r="S39" i="4" s="1"/>
  <c r="O39" i="4"/>
  <c r="K39" i="4"/>
  <c r="M39" i="4" s="1"/>
  <c r="R38" i="4"/>
  <c r="P38" i="4"/>
  <c r="Q38" i="4" s="1"/>
  <c r="S38" i="4" s="1"/>
  <c r="O38" i="4"/>
  <c r="K38" i="4"/>
  <c r="M38" i="4" s="1"/>
  <c r="R37" i="4"/>
  <c r="P37" i="4"/>
  <c r="Q37" i="4" s="1"/>
  <c r="S37" i="4" s="1"/>
  <c r="O37" i="4"/>
  <c r="K37" i="4"/>
  <c r="M37" i="4" s="1"/>
  <c r="R36" i="4"/>
  <c r="P36" i="4"/>
  <c r="Q36" i="4" s="1"/>
  <c r="S36" i="4" s="1"/>
  <c r="O36" i="4"/>
  <c r="K36" i="4"/>
  <c r="M36" i="4" s="1"/>
  <c r="R35" i="4"/>
  <c r="P35" i="4"/>
  <c r="Q35" i="4" s="1"/>
  <c r="S35" i="4" s="1"/>
  <c r="O35" i="4"/>
  <c r="K35" i="4"/>
  <c r="M35" i="4" s="1"/>
  <c r="R34" i="4"/>
  <c r="P34" i="4"/>
  <c r="Q34" i="4" s="1"/>
  <c r="S34" i="4" s="1"/>
  <c r="O34" i="4"/>
  <c r="K34" i="4"/>
  <c r="M34" i="4" s="1"/>
  <c r="R33" i="4"/>
  <c r="P33" i="4"/>
  <c r="Q33" i="4" s="1"/>
  <c r="S33" i="4" s="1"/>
  <c r="O33" i="4"/>
  <c r="K33" i="4"/>
  <c r="M33" i="4" s="1"/>
  <c r="R32" i="4"/>
  <c r="P32" i="4"/>
  <c r="Q32" i="4" s="1"/>
  <c r="S32" i="4" s="1"/>
  <c r="O32" i="4"/>
  <c r="K32" i="4"/>
  <c r="M32" i="4" s="1"/>
  <c r="R31" i="4"/>
  <c r="P31" i="4"/>
  <c r="Q31" i="4" s="1"/>
  <c r="S31" i="4" s="1"/>
  <c r="O31" i="4"/>
  <c r="K31" i="4"/>
  <c r="M31" i="4" s="1"/>
  <c r="R30" i="4"/>
  <c r="P30" i="4"/>
  <c r="Q30" i="4" s="1"/>
  <c r="S30" i="4" s="1"/>
  <c r="O30" i="4"/>
  <c r="K30" i="4"/>
  <c r="M30" i="4" s="1"/>
  <c r="R29" i="4"/>
  <c r="P29" i="4"/>
  <c r="Q29" i="4" s="1"/>
  <c r="S29" i="4" s="1"/>
  <c r="O29" i="4"/>
  <c r="K29" i="4"/>
  <c r="M29" i="4" s="1"/>
  <c r="R28" i="4"/>
  <c r="P28" i="4"/>
  <c r="Q28" i="4" s="1"/>
  <c r="S28" i="4" s="1"/>
  <c r="O28" i="4"/>
  <c r="K28" i="4"/>
  <c r="M28" i="4" s="1"/>
  <c r="R27" i="4"/>
  <c r="P27" i="4"/>
  <c r="Q27" i="4" s="1"/>
  <c r="S27" i="4" s="1"/>
  <c r="O27" i="4"/>
  <c r="K27" i="4"/>
  <c r="M27" i="4" s="1"/>
  <c r="R26" i="4"/>
  <c r="P26" i="4"/>
  <c r="Q26" i="4" s="1"/>
  <c r="S26" i="4" s="1"/>
  <c r="O26" i="4"/>
  <c r="K26" i="4"/>
  <c r="M26" i="4" s="1"/>
  <c r="R25" i="4"/>
  <c r="P25" i="4"/>
  <c r="Q25" i="4" s="1"/>
  <c r="S25" i="4" s="1"/>
  <c r="O25" i="4"/>
  <c r="K25" i="4"/>
  <c r="M25" i="4" s="1"/>
  <c r="R24" i="4"/>
  <c r="P24" i="4"/>
  <c r="Q24" i="4" s="1"/>
  <c r="S24" i="4" s="1"/>
  <c r="O24" i="4"/>
  <c r="K24" i="4"/>
  <c r="M24" i="4" s="1"/>
  <c r="R23" i="4"/>
  <c r="P23" i="4"/>
  <c r="Q23" i="4" s="1"/>
  <c r="S23" i="4" s="1"/>
  <c r="O23" i="4"/>
  <c r="K23" i="4"/>
  <c r="M23" i="4" s="1"/>
  <c r="R22" i="4"/>
  <c r="P22" i="4"/>
  <c r="Q22" i="4" s="1"/>
  <c r="S22" i="4" s="1"/>
  <c r="O22" i="4"/>
  <c r="K22" i="4"/>
  <c r="M22" i="4" s="1"/>
  <c r="R21" i="4"/>
  <c r="P21" i="4"/>
  <c r="Q21" i="4" s="1"/>
  <c r="S21" i="4" s="1"/>
  <c r="O21" i="4"/>
  <c r="K21" i="4"/>
  <c r="M21" i="4" s="1"/>
  <c r="R20" i="4"/>
  <c r="P20" i="4"/>
  <c r="Q20" i="4" s="1"/>
  <c r="S20" i="4" s="1"/>
  <c r="O20" i="4"/>
  <c r="K20" i="4"/>
  <c r="M20" i="4" s="1"/>
  <c r="R19" i="4"/>
  <c r="P19" i="4"/>
  <c r="Q19" i="4" s="1"/>
  <c r="S19" i="4" s="1"/>
  <c r="O19" i="4"/>
  <c r="K19" i="4"/>
  <c r="M19" i="4" s="1"/>
  <c r="R18" i="4"/>
  <c r="P18" i="4"/>
  <c r="Q18" i="4" s="1"/>
  <c r="S18" i="4" s="1"/>
  <c r="O18" i="4"/>
  <c r="K18" i="4"/>
  <c r="M18" i="4" s="1"/>
  <c r="R17" i="4"/>
  <c r="P17" i="4"/>
  <c r="Q17" i="4" s="1"/>
  <c r="S17" i="4" s="1"/>
  <c r="O17" i="4"/>
  <c r="K17" i="4"/>
  <c r="M17" i="4" s="1"/>
  <c r="R16" i="4"/>
  <c r="P16" i="4"/>
  <c r="Q16" i="4" s="1"/>
  <c r="S16" i="4" s="1"/>
  <c r="O16" i="4"/>
  <c r="K16" i="4"/>
  <c r="M16" i="4" s="1"/>
  <c r="R15" i="4"/>
  <c r="P15" i="4"/>
  <c r="Q15" i="4" s="1"/>
  <c r="S15" i="4" s="1"/>
  <c r="O15" i="4"/>
  <c r="K15" i="4"/>
  <c r="M15" i="4" s="1"/>
  <c r="R14" i="4"/>
  <c r="P14" i="4"/>
  <c r="Q14" i="4" s="1"/>
  <c r="S14" i="4" s="1"/>
  <c r="O14" i="4"/>
  <c r="K14" i="4"/>
  <c r="M14" i="4" s="1"/>
  <c r="R13" i="4"/>
  <c r="P13" i="4"/>
  <c r="Q13" i="4" s="1"/>
  <c r="S13" i="4" s="1"/>
  <c r="O13" i="4"/>
  <c r="K13" i="4"/>
  <c r="M13" i="4" s="1"/>
  <c r="R12" i="4"/>
  <c r="P12" i="4"/>
  <c r="Q12" i="4" s="1"/>
  <c r="O12" i="4"/>
  <c r="K12" i="4"/>
  <c r="I52" i="3"/>
  <c r="L52" i="3" s="1"/>
  <c r="N47" i="3"/>
  <c r="L47" i="3"/>
  <c r="J47" i="3"/>
  <c r="I47" i="3"/>
  <c r="H47" i="3"/>
  <c r="R46" i="3"/>
  <c r="P46" i="3"/>
  <c r="Q46" i="3" s="1"/>
  <c r="S46" i="3" s="1"/>
  <c r="O46" i="3"/>
  <c r="K46" i="3"/>
  <c r="M46" i="3" s="1"/>
  <c r="R45" i="3"/>
  <c r="P45" i="3"/>
  <c r="Q45" i="3" s="1"/>
  <c r="S45" i="3" s="1"/>
  <c r="O45" i="3"/>
  <c r="K45" i="3"/>
  <c r="M45" i="3" s="1"/>
  <c r="R44" i="3"/>
  <c r="P44" i="3"/>
  <c r="Q44" i="3" s="1"/>
  <c r="S44" i="3" s="1"/>
  <c r="O44" i="3"/>
  <c r="K44" i="3"/>
  <c r="M44" i="3" s="1"/>
  <c r="R43" i="3"/>
  <c r="P43" i="3"/>
  <c r="Q43" i="3" s="1"/>
  <c r="S43" i="3" s="1"/>
  <c r="O43" i="3"/>
  <c r="K43" i="3"/>
  <c r="M43" i="3" s="1"/>
  <c r="R42" i="3"/>
  <c r="P42" i="3"/>
  <c r="Q42" i="3" s="1"/>
  <c r="S42" i="3" s="1"/>
  <c r="O42" i="3"/>
  <c r="K42" i="3"/>
  <c r="M42" i="3" s="1"/>
  <c r="R41" i="3"/>
  <c r="P41" i="3"/>
  <c r="Q41" i="3" s="1"/>
  <c r="S41" i="3" s="1"/>
  <c r="O41" i="3"/>
  <c r="K41" i="3"/>
  <c r="M41" i="3" s="1"/>
  <c r="R40" i="3"/>
  <c r="P40" i="3"/>
  <c r="Q40" i="3" s="1"/>
  <c r="S40" i="3" s="1"/>
  <c r="O40" i="3"/>
  <c r="K40" i="3"/>
  <c r="M40" i="3" s="1"/>
  <c r="R39" i="3"/>
  <c r="P39" i="3"/>
  <c r="Q39" i="3" s="1"/>
  <c r="S39" i="3" s="1"/>
  <c r="O39" i="3"/>
  <c r="K39" i="3"/>
  <c r="M39" i="3" s="1"/>
  <c r="R38" i="3"/>
  <c r="P38" i="3"/>
  <c r="Q38" i="3" s="1"/>
  <c r="S38" i="3" s="1"/>
  <c r="O38" i="3"/>
  <c r="K38" i="3"/>
  <c r="M38" i="3" s="1"/>
  <c r="R37" i="3"/>
  <c r="P37" i="3"/>
  <c r="Q37" i="3" s="1"/>
  <c r="S37" i="3" s="1"/>
  <c r="O37" i="3"/>
  <c r="K37" i="3"/>
  <c r="M37" i="3" s="1"/>
  <c r="R36" i="3"/>
  <c r="P36" i="3"/>
  <c r="Q36" i="3" s="1"/>
  <c r="S36" i="3" s="1"/>
  <c r="O36" i="3"/>
  <c r="K36" i="3"/>
  <c r="M36" i="3" s="1"/>
  <c r="R35" i="3"/>
  <c r="P35" i="3"/>
  <c r="Q35" i="3" s="1"/>
  <c r="S35" i="3" s="1"/>
  <c r="O35" i="3"/>
  <c r="K35" i="3"/>
  <c r="M35" i="3" s="1"/>
  <c r="R34" i="3"/>
  <c r="P34" i="3"/>
  <c r="Q34" i="3" s="1"/>
  <c r="S34" i="3" s="1"/>
  <c r="O34" i="3"/>
  <c r="K34" i="3"/>
  <c r="M34" i="3" s="1"/>
  <c r="R33" i="3"/>
  <c r="P33" i="3"/>
  <c r="Q33" i="3" s="1"/>
  <c r="S33" i="3" s="1"/>
  <c r="O33" i="3"/>
  <c r="K33" i="3"/>
  <c r="M33" i="3" s="1"/>
  <c r="R32" i="3"/>
  <c r="P32" i="3"/>
  <c r="Q32" i="3" s="1"/>
  <c r="S32" i="3" s="1"/>
  <c r="O32" i="3"/>
  <c r="K32" i="3"/>
  <c r="M32" i="3" s="1"/>
  <c r="R31" i="3"/>
  <c r="P31" i="3"/>
  <c r="Q31" i="3" s="1"/>
  <c r="S31" i="3" s="1"/>
  <c r="O31" i="3"/>
  <c r="K31" i="3"/>
  <c r="M31" i="3" s="1"/>
  <c r="R30" i="3"/>
  <c r="P30" i="3"/>
  <c r="Q30" i="3" s="1"/>
  <c r="S30" i="3" s="1"/>
  <c r="O30" i="3"/>
  <c r="K30" i="3"/>
  <c r="M30" i="3" s="1"/>
  <c r="R29" i="3"/>
  <c r="P29" i="3"/>
  <c r="Q29" i="3" s="1"/>
  <c r="S29" i="3" s="1"/>
  <c r="O29" i="3"/>
  <c r="K29" i="3"/>
  <c r="M29" i="3" s="1"/>
  <c r="R28" i="3"/>
  <c r="P28" i="3"/>
  <c r="Q28" i="3" s="1"/>
  <c r="S28" i="3" s="1"/>
  <c r="O28" i="3"/>
  <c r="K28" i="3"/>
  <c r="M28" i="3" s="1"/>
  <c r="R27" i="3"/>
  <c r="P27" i="3"/>
  <c r="Q27" i="3" s="1"/>
  <c r="S27" i="3" s="1"/>
  <c r="O27" i="3"/>
  <c r="K27" i="3"/>
  <c r="M27" i="3" s="1"/>
  <c r="R26" i="3"/>
  <c r="P26" i="3"/>
  <c r="Q26" i="3" s="1"/>
  <c r="S26" i="3" s="1"/>
  <c r="O26" i="3"/>
  <c r="K26" i="3"/>
  <c r="M26" i="3" s="1"/>
  <c r="R25" i="3"/>
  <c r="P25" i="3"/>
  <c r="Q25" i="3" s="1"/>
  <c r="S25" i="3" s="1"/>
  <c r="O25" i="3"/>
  <c r="K25" i="3"/>
  <c r="M25" i="3" s="1"/>
  <c r="R24" i="3"/>
  <c r="P24" i="3"/>
  <c r="Q24" i="3" s="1"/>
  <c r="S24" i="3" s="1"/>
  <c r="O24" i="3"/>
  <c r="K24" i="3"/>
  <c r="M24" i="3" s="1"/>
  <c r="R23" i="3"/>
  <c r="P23" i="3"/>
  <c r="Q23" i="3" s="1"/>
  <c r="S23" i="3" s="1"/>
  <c r="O23" i="3"/>
  <c r="K23" i="3"/>
  <c r="M23" i="3" s="1"/>
  <c r="R22" i="3"/>
  <c r="P22" i="3"/>
  <c r="Q22" i="3" s="1"/>
  <c r="S22" i="3" s="1"/>
  <c r="O22" i="3"/>
  <c r="K22" i="3"/>
  <c r="M22" i="3" s="1"/>
  <c r="R21" i="3"/>
  <c r="P21" i="3"/>
  <c r="Q21" i="3" s="1"/>
  <c r="S21" i="3" s="1"/>
  <c r="O21" i="3"/>
  <c r="K21" i="3"/>
  <c r="M21" i="3" s="1"/>
  <c r="R20" i="3"/>
  <c r="P20" i="3"/>
  <c r="Q20" i="3" s="1"/>
  <c r="S20" i="3" s="1"/>
  <c r="O20" i="3"/>
  <c r="K20" i="3"/>
  <c r="M20" i="3" s="1"/>
  <c r="R19" i="3"/>
  <c r="P19" i="3"/>
  <c r="Q19" i="3" s="1"/>
  <c r="S19" i="3" s="1"/>
  <c r="O19" i="3"/>
  <c r="K19" i="3"/>
  <c r="M19" i="3" s="1"/>
  <c r="R18" i="3"/>
  <c r="P18" i="3"/>
  <c r="Q18" i="3" s="1"/>
  <c r="S18" i="3" s="1"/>
  <c r="O18" i="3"/>
  <c r="K18" i="3"/>
  <c r="M18" i="3" s="1"/>
  <c r="R17" i="3"/>
  <c r="P17" i="3"/>
  <c r="Q17" i="3" s="1"/>
  <c r="S17" i="3" s="1"/>
  <c r="O17" i="3"/>
  <c r="K17" i="3"/>
  <c r="M17" i="3" s="1"/>
  <c r="R16" i="3"/>
  <c r="P16" i="3"/>
  <c r="Q16" i="3" s="1"/>
  <c r="S16" i="3" s="1"/>
  <c r="O16" i="3"/>
  <c r="K16" i="3"/>
  <c r="M16" i="3" s="1"/>
  <c r="R15" i="3"/>
  <c r="P15" i="3"/>
  <c r="Q15" i="3" s="1"/>
  <c r="S15" i="3" s="1"/>
  <c r="O15" i="3"/>
  <c r="K15" i="3"/>
  <c r="M15" i="3" s="1"/>
  <c r="R14" i="3"/>
  <c r="P14" i="3"/>
  <c r="Q14" i="3" s="1"/>
  <c r="S14" i="3" s="1"/>
  <c r="O14" i="3"/>
  <c r="K14" i="3"/>
  <c r="M14" i="3" s="1"/>
  <c r="R13" i="3"/>
  <c r="P13" i="3"/>
  <c r="Q13" i="3" s="1"/>
  <c r="S13" i="3" s="1"/>
  <c r="O13" i="3"/>
  <c r="K13" i="3"/>
  <c r="M13" i="3" s="1"/>
  <c r="R12" i="3"/>
  <c r="P12" i="3"/>
  <c r="Q12" i="3" s="1"/>
  <c r="O12" i="3"/>
  <c r="K12" i="3"/>
  <c r="I52" i="2"/>
  <c r="L52" i="2" s="1"/>
  <c r="N47" i="2"/>
  <c r="L47" i="2"/>
  <c r="J47" i="2"/>
  <c r="I47" i="2"/>
  <c r="H47" i="2"/>
  <c r="R46" i="2"/>
  <c r="P46" i="2"/>
  <c r="Q46" i="2" s="1"/>
  <c r="S46" i="2" s="1"/>
  <c r="O46" i="2"/>
  <c r="K46" i="2"/>
  <c r="M46" i="2" s="1"/>
  <c r="R45" i="2"/>
  <c r="P45" i="2"/>
  <c r="Q45" i="2" s="1"/>
  <c r="S45" i="2" s="1"/>
  <c r="O45" i="2"/>
  <c r="K45" i="2"/>
  <c r="M45" i="2" s="1"/>
  <c r="R44" i="2"/>
  <c r="P44" i="2"/>
  <c r="Q44" i="2" s="1"/>
  <c r="S44" i="2" s="1"/>
  <c r="O44" i="2"/>
  <c r="K44" i="2"/>
  <c r="M44" i="2" s="1"/>
  <c r="R43" i="2"/>
  <c r="P43" i="2"/>
  <c r="Q43" i="2" s="1"/>
  <c r="S43" i="2" s="1"/>
  <c r="O43" i="2"/>
  <c r="K43" i="2"/>
  <c r="M43" i="2" s="1"/>
  <c r="R42" i="2"/>
  <c r="P42" i="2"/>
  <c r="Q42" i="2" s="1"/>
  <c r="S42" i="2" s="1"/>
  <c r="O42" i="2"/>
  <c r="K42" i="2"/>
  <c r="M42" i="2" s="1"/>
  <c r="R41" i="2"/>
  <c r="P41" i="2"/>
  <c r="Q41" i="2" s="1"/>
  <c r="S41" i="2" s="1"/>
  <c r="O41" i="2"/>
  <c r="K41" i="2"/>
  <c r="M41" i="2" s="1"/>
  <c r="R40" i="2"/>
  <c r="P40" i="2"/>
  <c r="Q40" i="2" s="1"/>
  <c r="S40" i="2" s="1"/>
  <c r="O40" i="2"/>
  <c r="K40" i="2"/>
  <c r="M40" i="2" s="1"/>
  <c r="R39" i="2"/>
  <c r="P39" i="2"/>
  <c r="Q39" i="2" s="1"/>
  <c r="S39" i="2" s="1"/>
  <c r="O39" i="2"/>
  <c r="K39" i="2"/>
  <c r="M39" i="2" s="1"/>
  <c r="R38" i="2"/>
  <c r="P38" i="2"/>
  <c r="Q38" i="2" s="1"/>
  <c r="S38" i="2" s="1"/>
  <c r="O38" i="2"/>
  <c r="K38" i="2"/>
  <c r="M38" i="2" s="1"/>
  <c r="R37" i="2"/>
  <c r="P37" i="2"/>
  <c r="Q37" i="2" s="1"/>
  <c r="S37" i="2" s="1"/>
  <c r="O37" i="2"/>
  <c r="K37" i="2"/>
  <c r="M37" i="2" s="1"/>
  <c r="R36" i="2"/>
  <c r="P36" i="2"/>
  <c r="Q36" i="2" s="1"/>
  <c r="S36" i="2" s="1"/>
  <c r="O36" i="2"/>
  <c r="K36" i="2"/>
  <c r="M36" i="2" s="1"/>
  <c r="R35" i="2"/>
  <c r="P35" i="2"/>
  <c r="Q35" i="2" s="1"/>
  <c r="S35" i="2" s="1"/>
  <c r="O35" i="2"/>
  <c r="K35" i="2"/>
  <c r="M35" i="2" s="1"/>
  <c r="R34" i="2"/>
  <c r="P34" i="2"/>
  <c r="Q34" i="2" s="1"/>
  <c r="S34" i="2" s="1"/>
  <c r="O34" i="2"/>
  <c r="K34" i="2"/>
  <c r="M34" i="2" s="1"/>
  <c r="R33" i="2"/>
  <c r="P33" i="2"/>
  <c r="Q33" i="2" s="1"/>
  <c r="S33" i="2" s="1"/>
  <c r="O33" i="2"/>
  <c r="K33" i="2"/>
  <c r="M33" i="2" s="1"/>
  <c r="R32" i="2"/>
  <c r="P32" i="2"/>
  <c r="Q32" i="2" s="1"/>
  <c r="S32" i="2" s="1"/>
  <c r="O32" i="2"/>
  <c r="K32" i="2"/>
  <c r="M32" i="2" s="1"/>
  <c r="R31" i="2"/>
  <c r="P31" i="2"/>
  <c r="Q31" i="2" s="1"/>
  <c r="S31" i="2" s="1"/>
  <c r="O31" i="2"/>
  <c r="K31" i="2"/>
  <c r="M31" i="2" s="1"/>
  <c r="R30" i="2"/>
  <c r="P30" i="2"/>
  <c r="Q30" i="2" s="1"/>
  <c r="S30" i="2" s="1"/>
  <c r="O30" i="2"/>
  <c r="K30" i="2"/>
  <c r="M30" i="2" s="1"/>
  <c r="R29" i="2"/>
  <c r="P29" i="2"/>
  <c r="Q29" i="2" s="1"/>
  <c r="S29" i="2" s="1"/>
  <c r="O29" i="2"/>
  <c r="K29" i="2"/>
  <c r="M29" i="2" s="1"/>
  <c r="R28" i="2"/>
  <c r="P28" i="2"/>
  <c r="Q28" i="2" s="1"/>
  <c r="S28" i="2" s="1"/>
  <c r="O28" i="2"/>
  <c r="K28" i="2"/>
  <c r="M28" i="2" s="1"/>
  <c r="R27" i="2"/>
  <c r="P27" i="2"/>
  <c r="Q27" i="2" s="1"/>
  <c r="S27" i="2" s="1"/>
  <c r="O27" i="2"/>
  <c r="K27" i="2"/>
  <c r="M27" i="2" s="1"/>
  <c r="R26" i="2"/>
  <c r="P26" i="2"/>
  <c r="Q26" i="2" s="1"/>
  <c r="S26" i="2" s="1"/>
  <c r="O26" i="2"/>
  <c r="K26" i="2"/>
  <c r="M26" i="2" s="1"/>
  <c r="R25" i="2"/>
  <c r="P25" i="2"/>
  <c r="Q25" i="2" s="1"/>
  <c r="S25" i="2" s="1"/>
  <c r="O25" i="2"/>
  <c r="K25" i="2"/>
  <c r="M25" i="2" s="1"/>
  <c r="R24" i="2"/>
  <c r="P24" i="2"/>
  <c r="Q24" i="2" s="1"/>
  <c r="S24" i="2" s="1"/>
  <c r="O24" i="2"/>
  <c r="K24" i="2"/>
  <c r="M24" i="2" s="1"/>
  <c r="R23" i="2"/>
  <c r="P23" i="2"/>
  <c r="Q23" i="2" s="1"/>
  <c r="S23" i="2" s="1"/>
  <c r="O23" i="2"/>
  <c r="K23" i="2"/>
  <c r="M23" i="2" s="1"/>
  <c r="R22" i="2"/>
  <c r="P22" i="2"/>
  <c r="Q22" i="2" s="1"/>
  <c r="S22" i="2" s="1"/>
  <c r="O22" i="2"/>
  <c r="K22" i="2"/>
  <c r="M22" i="2" s="1"/>
  <c r="R21" i="2"/>
  <c r="P21" i="2"/>
  <c r="Q21" i="2" s="1"/>
  <c r="S21" i="2" s="1"/>
  <c r="O21" i="2"/>
  <c r="K21" i="2"/>
  <c r="M21" i="2" s="1"/>
  <c r="R20" i="2"/>
  <c r="P20" i="2"/>
  <c r="Q20" i="2" s="1"/>
  <c r="S20" i="2" s="1"/>
  <c r="O20" i="2"/>
  <c r="K20" i="2"/>
  <c r="M20" i="2" s="1"/>
  <c r="R19" i="2"/>
  <c r="P19" i="2"/>
  <c r="Q19" i="2" s="1"/>
  <c r="S19" i="2" s="1"/>
  <c r="O19" i="2"/>
  <c r="K19" i="2"/>
  <c r="M19" i="2" s="1"/>
  <c r="R18" i="2"/>
  <c r="P18" i="2"/>
  <c r="Q18" i="2" s="1"/>
  <c r="S18" i="2" s="1"/>
  <c r="O18" i="2"/>
  <c r="K18" i="2"/>
  <c r="M18" i="2" s="1"/>
  <c r="R17" i="2"/>
  <c r="P17" i="2"/>
  <c r="Q17" i="2" s="1"/>
  <c r="S17" i="2" s="1"/>
  <c r="O17" i="2"/>
  <c r="K17" i="2"/>
  <c r="M17" i="2" s="1"/>
  <c r="R16" i="2"/>
  <c r="P16" i="2"/>
  <c r="Q16" i="2" s="1"/>
  <c r="S16" i="2" s="1"/>
  <c r="O16" i="2"/>
  <c r="K16" i="2"/>
  <c r="M16" i="2" s="1"/>
  <c r="R15" i="2"/>
  <c r="P15" i="2"/>
  <c r="Q15" i="2" s="1"/>
  <c r="S15" i="2" s="1"/>
  <c r="O15" i="2"/>
  <c r="K15" i="2"/>
  <c r="M15" i="2" s="1"/>
  <c r="R14" i="2"/>
  <c r="P14" i="2"/>
  <c r="Q14" i="2" s="1"/>
  <c r="S14" i="2" s="1"/>
  <c r="O14" i="2"/>
  <c r="K14" i="2"/>
  <c r="M14" i="2" s="1"/>
  <c r="R13" i="2"/>
  <c r="P13" i="2"/>
  <c r="Q13" i="2" s="1"/>
  <c r="S13" i="2" s="1"/>
  <c r="O13" i="2"/>
  <c r="K13" i="2"/>
  <c r="M13" i="2" s="1"/>
  <c r="R12" i="2"/>
  <c r="P12" i="2"/>
  <c r="Q12" i="2" s="1"/>
  <c r="O12" i="2"/>
  <c r="K12" i="2"/>
  <c r="I52" i="1"/>
  <c r="L52" i="1" s="1"/>
  <c r="N47" i="1"/>
  <c r="L47" i="1"/>
  <c r="J47" i="1"/>
  <c r="I47" i="1"/>
  <c r="H47" i="1"/>
  <c r="R46" i="1"/>
  <c r="P46" i="1"/>
  <c r="Q46" i="1" s="1"/>
  <c r="S46" i="1" s="1"/>
  <c r="O46" i="1"/>
  <c r="K46" i="1"/>
  <c r="M46" i="1" s="1"/>
  <c r="R45" i="1"/>
  <c r="P45" i="1"/>
  <c r="Q45" i="1" s="1"/>
  <c r="S45" i="1" s="1"/>
  <c r="O45" i="1"/>
  <c r="K45" i="1"/>
  <c r="M45" i="1" s="1"/>
  <c r="R44" i="1"/>
  <c r="P44" i="1"/>
  <c r="Q44" i="1" s="1"/>
  <c r="S44" i="1" s="1"/>
  <c r="O44" i="1"/>
  <c r="K44" i="1"/>
  <c r="M44" i="1" s="1"/>
  <c r="R43" i="1"/>
  <c r="P43" i="1"/>
  <c r="Q43" i="1" s="1"/>
  <c r="S43" i="1" s="1"/>
  <c r="O43" i="1"/>
  <c r="K43" i="1"/>
  <c r="M43" i="1" s="1"/>
  <c r="R42" i="1"/>
  <c r="P42" i="1"/>
  <c r="Q42" i="1" s="1"/>
  <c r="S42" i="1" s="1"/>
  <c r="O42" i="1"/>
  <c r="K42" i="1"/>
  <c r="M42" i="1" s="1"/>
  <c r="R41" i="1"/>
  <c r="P41" i="1"/>
  <c r="Q41" i="1" s="1"/>
  <c r="S41" i="1" s="1"/>
  <c r="O41" i="1"/>
  <c r="K41" i="1"/>
  <c r="M41" i="1" s="1"/>
  <c r="R40" i="1"/>
  <c r="P40" i="1"/>
  <c r="Q40" i="1" s="1"/>
  <c r="S40" i="1" s="1"/>
  <c r="O40" i="1"/>
  <c r="K40" i="1"/>
  <c r="M40" i="1" s="1"/>
  <c r="R39" i="1"/>
  <c r="P39" i="1"/>
  <c r="Q39" i="1" s="1"/>
  <c r="S39" i="1" s="1"/>
  <c r="O39" i="1"/>
  <c r="K39" i="1"/>
  <c r="M39" i="1" s="1"/>
  <c r="R38" i="1"/>
  <c r="P38" i="1"/>
  <c r="Q38" i="1" s="1"/>
  <c r="S38" i="1" s="1"/>
  <c r="O38" i="1"/>
  <c r="K38" i="1"/>
  <c r="M38" i="1" s="1"/>
  <c r="R37" i="1"/>
  <c r="P37" i="1"/>
  <c r="Q37" i="1" s="1"/>
  <c r="S37" i="1" s="1"/>
  <c r="O37" i="1"/>
  <c r="K37" i="1"/>
  <c r="M37" i="1" s="1"/>
  <c r="R36" i="1"/>
  <c r="P36" i="1"/>
  <c r="Q36" i="1" s="1"/>
  <c r="S36" i="1" s="1"/>
  <c r="O36" i="1"/>
  <c r="K36" i="1"/>
  <c r="M36" i="1" s="1"/>
  <c r="R35" i="1"/>
  <c r="P35" i="1"/>
  <c r="Q35" i="1" s="1"/>
  <c r="S35" i="1" s="1"/>
  <c r="O35" i="1"/>
  <c r="K35" i="1"/>
  <c r="M35" i="1" s="1"/>
  <c r="R34" i="1"/>
  <c r="P34" i="1"/>
  <c r="Q34" i="1" s="1"/>
  <c r="S34" i="1" s="1"/>
  <c r="O34" i="1"/>
  <c r="K34" i="1"/>
  <c r="M34" i="1" s="1"/>
  <c r="R33" i="1"/>
  <c r="P33" i="1"/>
  <c r="Q33" i="1" s="1"/>
  <c r="S33" i="1" s="1"/>
  <c r="O33" i="1"/>
  <c r="K33" i="1"/>
  <c r="M33" i="1" s="1"/>
  <c r="R32" i="1"/>
  <c r="P32" i="1"/>
  <c r="Q32" i="1" s="1"/>
  <c r="S32" i="1" s="1"/>
  <c r="O32" i="1"/>
  <c r="K32" i="1"/>
  <c r="M32" i="1" s="1"/>
  <c r="R31" i="1"/>
  <c r="P31" i="1"/>
  <c r="Q31" i="1" s="1"/>
  <c r="S31" i="1" s="1"/>
  <c r="O31" i="1"/>
  <c r="K31" i="1"/>
  <c r="R30" i="1"/>
  <c r="P30" i="1"/>
  <c r="Q30" i="1" s="1"/>
  <c r="S30" i="1" s="1"/>
  <c r="O30" i="1"/>
  <c r="K30" i="1"/>
  <c r="M30" i="1" s="1"/>
  <c r="R29" i="1"/>
  <c r="P29" i="1"/>
  <c r="Q29" i="1" s="1"/>
  <c r="S29" i="1" s="1"/>
  <c r="O29" i="1"/>
  <c r="K29" i="1"/>
  <c r="M29" i="1" s="1"/>
  <c r="R28" i="1"/>
  <c r="P28" i="1"/>
  <c r="Q28" i="1" s="1"/>
  <c r="S28" i="1" s="1"/>
  <c r="O28" i="1"/>
  <c r="K28" i="1"/>
  <c r="M28" i="1" s="1"/>
  <c r="R27" i="1"/>
  <c r="P27" i="1"/>
  <c r="Q27" i="1" s="1"/>
  <c r="S27" i="1" s="1"/>
  <c r="O27" i="1"/>
  <c r="K27" i="1"/>
  <c r="M27" i="1" s="1"/>
  <c r="R26" i="1"/>
  <c r="P26" i="1"/>
  <c r="Q26" i="1" s="1"/>
  <c r="S26" i="1" s="1"/>
  <c r="O26" i="1"/>
  <c r="K26" i="1"/>
  <c r="M26" i="1" s="1"/>
  <c r="R25" i="1"/>
  <c r="P25" i="1"/>
  <c r="Q25" i="1" s="1"/>
  <c r="S25" i="1" s="1"/>
  <c r="O25" i="1"/>
  <c r="K25" i="1"/>
  <c r="M25" i="1" s="1"/>
  <c r="R24" i="1"/>
  <c r="P24" i="1"/>
  <c r="Q24" i="1" s="1"/>
  <c r="S24" i="1" s="1"/>
  <c r="O24" i="1"/>
  <c r="K24" i="1"/>
  <c r="M24" i="1" s="1"/>
  <c r="R23" i="1"/>
  <c r="P23" i="1"/>
  <c r="Q23" i="1" s="1"/>
  <c r="S23" i="1" s="1"/>
  <c r="O23" i="1"/>
  <c r="K23" i="1"/>
  <c r="M23" i="1" s="1"/>
  <c r="R22" i="1"/>
  <c r="P22" i="1"/>
  <c r="Q22" i="1" s="1"/>
  <c r="S22" i="1" s="1"/>
  <c r="O22" i="1"/>
  <c r="K22" i="1"/>
  <c r="M22" i="1" s="1"/>
  <c r="R21" i="1"/>
  <c r="P21" i="1"/>
  <c r="Q21" i="1" s="1"/>
  <c r="S21" i="1" s="1"/>
  <c r="O21" i="1"/>
  <c r="K21" i="1"/>
  <c r="M21" i="1" s="1"/>
  <c r="R20" i="1"/>
  <c r="P20" i="1"/>
  <c r="Q20" i="1" s="1"/>
  <c r="S20" i="1" s="1"/>
  <c r="O20" i="1"/>
  <c r="K20" i="1"/>
  <c r="M20" i="1" s="1"/>
  <c r="R19" i="1"/>
  <c r="P19" i="1"/>
  <c r="Q19" i="1" s="1"/>
  <c r="S19" i="1" s="1"/>
  <c r="O19" i="1"/>
  <c r="K19" i="1"/>
  <c r="M19" i="1" s="1"/>
  <c r="R18" i="1"/>
  <c r="P18" i="1"/>
  <c r="Q18" i="1" s="1"/>
  <c r="S18" i="1" s="1"/>
  <c r="O18" i="1"/>
  <c r="K18" i="1"/>
  <c r="M18" i="1" s="1"/>
  <c r="R17" i="1"/>
  <c r="P17" i="1"/>
  <c r="Q17" i="1" s="1"/>
  <c r="S17" i="1" s="1"/>
  <c r="O17" i="1"/>
  <c r="K17" i="1"/>
  <c r="M17" i="1" s="1"/>
  <c r="R16" i="1"/>
  <c r="P16" i="1"/>
  <c r="Q16" i="1" s="1"/>
  <c r="S16" i="1" s="1"/>
  <c r="O16" i="1"/>
  <c r="K16" i="1"/>
  <c r="M16" i="1" s="1"/>
  <c r="R15" i="1"/>
  <c r="P15" i="1"/>
  <c r="Q15" i="1" s="1"/>
  <c r="S15" i="1" s="1"/>
  <c r="O15" i="1"/>
  <c r="K15" i="1"/>
  <c r="M15" i="1" s="1"/>
  <c r="R14" i="1"/>
  <c r="P14" i="1"/>
  <c r="Q14" i="1" s="1"/>
  <c r="S14" i="1" s="1"/>
  <c r="O14" i="1"/>
  <c r="K14" i="1"/>
  <c r="M14" i="1" s="1"/>
  <c r="R13" i="1"/>
  <c r="P13" i="1"/>
  <c r="Q13" i="1" s="1"/>
  <c r="S13" i="1" s="1"/>
  <c r="O13" i="1"/>
  <c r="K13" i="1"/>
  <c r="M13" i="1" s="1"/>
  <c r="R12" i="1"/>
  <c r="P12" i="1"/>
  <c r="Q12" i="1" s="1"/>
  <c r="O12" i="1"/>
  <c r="K12" i="1"/>
  <c r="M12" i="1" s="1"/>
  <c r="I53" i="7" l="1"/>
  <c r="L52" i="7"/>
  <c r="L53" i="7" s="1"/>
  <c r="S12" i="7"/>
  <c r="S47" i="7" s="1"/>
  <c r="Q47" i="7"/>
  <c r="K47" i="7"/>
  <c r="M12" i="7"/>
  <c r="M47" i="7" s="1"/>
  <c r="L52" i="6"/>
  <c r="L53" i="6" s="1"/>
  <c r="I53" i="6"/>
  <c r="Q47" i="6"/>
  <c r="S12" i="6"/>
  <c r="S47" i="6" s="1"/>
  <c r="M12" i="6"/>
  <c r="M47" i="6" s="1"/>
  <c r="K47" i="6"/>
  <c r="L52" i="5"/>
  <c r="L53" i="5" s="1"/>
  <c r="I53" i="5"/>
  <c r="S12" i="5"/>
  <c r="S47" i="5" s="1"/>
  <c r="Q47" i="5"/>
  <c r="M12" i="5"/>
  <c r="M47" i="5" s="1"/>
  <c r="K47" i="5"/>
  <c r="I53" i="4"/>
  <c r="L52" i="4"/>
  <c r="L53" i="4" s="1"/>
  <c r="S12" i="4"/>
  <c r="S47" i="4" s="1"/>
  <c r="Q47" i="4"/>
  <c r="K47" i="4"/>
  <c r="M12" i="4"/>
  <c r="M47" i="4" s="1"/>
  <c r="I53" i="3"/>
  <c r="L53" i="3"/>
  <c r="S12" i="3"/>
  <c r="S47" i="3" s="1"/>
  <c r="Q47" i="3"/>
  <c r="M12" i="3"/>
  <c r="M47" i="3" s="1"/>
  <c r="K47" i="3"/>
  <c r="I53" i="2"/>
  <c r="L53" i="2"/>
  <c r="S12" i="2"/>
  <c r="S47" i="2" s="1"/>
  <c r="Q47" i="2"/>
  <c r="K47" i="2"/>
  <c r="M12" i="2"/>
  <c r="M47" i="2" s="1"/>
  <c r="L53" i="1"/>
  <c r="I53" i="1"/>
  <c r="K47" i="1"/>
  <c r="M31" i="1"/>
  <c r="M47" i="1" s="1"/>
  <c r="Q47" i="1"/>
  <c r="S12" i="1"/>
  <c r="S47" i="1" s="1"/>
</calcChain>
</file>

<file path=xl/sharedStrings.xml><?xml version="1.0" encoding="utf-8"?>
<sst xmlns="http://schemas.openxmlformats.org/spreadsheetml/2006/main" count="249" uniqueCount="44">
  <si>
    <t>Croce Rossa Italiana</t>
  </si>
  <si>
    <t>Comitato di XXXXXXX</t>
  </si>
  <si>
    <t>Mezzo</t>
  </si>
  <si>
    <t>Tipo</t>
  </si>
  <si>
    <t>Marca modello</t>
  </si>
  <si>
    <t>Cilindrata (c.c.)</t>
  </si>
  <si>
    <t>Carburante</t>
  </si>
  <si>
    <t>Km. Percorsi</t>
  </si>
  <si>
    <t>Km. Percorsi TRIM.</t>
  </si>
  <si>
    <t>Km. non soggetti</t>
  </si>
  <si>
    <t>Km. UTF</t>
  </si>
  <si>
    <t>Litri Acquistati</t>
  </si>
  <si>
    <t>Consumo (Km/l)</t>
  </si>
  <si>
    <t>Consumo (l/Km)</t>
  </si>
  <si>
    <t>Litri a rimborso</t>
  </si>
  <si>
    <t>Aliquota agevolata</t>
  </si>
  <si>
    <t>Rimborso richiesto</t>
  </si>
  <si>
    <t>-</t>
  </si>
  <si>
    <t>TOT</t>
  </si>
  <si>
    <t>RIMBORSO CALCOLATO</t>
  </si>
  <si>
    <t>Prodotto</t>
  </si>
  <si>
    <t>Aliquota da rimborsare €/lt</t>
  </si>
  <si>
    <t>RIMBORSO RICHIESTO (€)</t>
  </si>
  <si>
    <t>Benzina</t>
  </si>
  <si>
    <t>Gasolio</t>
  </si>
  <si>
    <t>TOTALE</t>
  </si>
  <si>
    <t>IL RAPPRESENTANTE LEGALE</t>
  </si>
  <si>
    <t>xxxxxxxx, xx/xx/2026</t>
  </si>
  <si>
    <t>Allegato n.4 alla richiesta di rimborso - anno 2026</t>
  </si>
  <si>
    <t>Richiesta rimborso UTF - Periodo III trimestre 2026 dal 01/07/2026 - 03/07/2026</t>
  </si>
  <si>
    <t>01/07-03/07</t>
  </si>
  <si>
    <t>04/07-31/07</t>
  </si>
  <si>
    <t>01/08-31/08</t>
  </si>
  <si>
    <t>01/09-30/09</t>
  </si>
  <si>
    <t>Richiesta rimborso UTF - Periodo III trimestre 2026 dal 04/07/2026-30/09/2026</t>
  </si>
  <si>
    <t>Richiesta rimborso UTF - Periodo III trimestre 2026 dal 04/07/2026-27/07/2026</t>
  </si>
  <si>
    <t>04/07-27/07</t>
  </si>
  <si>
    <t>Richiesta rimborso UTF - Periodo III trimestre 2026 dal 28/07/2026-17/09/2026</t>
  </si>
  <si>
    <t>28/07-31/07</t>
  </si>
  <si>
    <t>01/09-17/09</t>
  </si>
  <si>
    <t>Richiesta rimborso UTF - Periodo III trimestre 2026 dal 18/09/2026 -25/09/2026</t>
  </si>
  <si>
    <t>18/09-25/09</t>
  </si>
  <si>
    <t>Richiesta rimborso UTF - Periodo III trimestre 2026 dal 26/09/2026 -30/09/2026</t>
  </si>
  <si>
    <t>26/9-30/9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</si>
</sst>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_-* #,##0.00000_-;\-* #,##0.00000_-;_-* &quot;-&quot;??_-;_-@_-"/>
    <numFmt numFmtId="166" formatCode="_-* #,##0.0000_-;\-* #,##0.0000_-;_-* &quot;-&quot;????_-;_-@_-"/>
    <numFmt numFmtId="167" formatCode="[$€-2]\ #,##0.00"/>
    <numFmt numFmtId="168" formatCode="#,##0.0000"/>
    <numFmt numFmtId="169" formatCode="&quot;€&quot;\ 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6"/>
      <color theme="0"/>
      <name val="Arial"/>
      <family val="2"/>
    </font>
    <font>
      <sz val="11"/>
      <color theme="1"/>
      <name val="Arial"/>
      <family val="2"/>
    </font>
    <font>
      <b/>
      <i/>
      <sz val="14"/>
      <color theme="0"/>
      <name val="Arial"/>
      <family val="2"/>
    </font>
    <font>
      <b/>
      <i/>
      <sz val="12"/>
      <color theme="0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sz val="11"/>
      <color theme="0"/>
      <name val="Arial"/>
      <family val="2"/>
    </font>
    <font>
      <b/>
      <i/>
      <sz val="11"/>
      <color theme="0"/>
      <name val="Arial"/>
      <family val="2"/>
    </font>
    <font>
      <sz val="11"/>
      <name val="Calibri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3" fillId="0" borderId="0"/>
  </cellStyleXfs>
  <cellXfs count="90">
    <xf numFmtId="0" fontId="0" fillId="0" borderId="0" xfId="0"/>
    <xf numFmtId="0" fontId="3" fillId="0" borderId="0" xfId="0" applyFont="1" applyProtection="1">
      <protection locked="0"/>
    </xf>
    <xf numFmtId="0" fontId="6" fillId="0" borderId="0" xfId="0" applyFont="1"/>
    <xf numFmtId="0" fontId="7" fillId="0" borderId="2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0" fontId="8" fillId="3" borderId="10" xfId="0" applyFont="1" applyFill="1" applyBorder="1" applyAlignment="1" applyProtection="1">
      <alignment horizontal="center" vertical="center"/>
      <protection locked="0"/>
    </xf>
    <xf numFmtId="0" fontId="3" fillId="0" borderId="9" xfId="0" applyFont="1" applyBorder="1" applyProtection="1">
      <protection locked="0"/>
    </xf>
    <xf numFmtId="0" fontId="9" fillId="0" borderId="12" xfId="0" applyFont="1" applyBorder="1" applyAlignment="1" applyProtection="1">
      <alignment wrapText="1"/>
      <protection locked="0"/>
    </xf>
    <xf numFmtId="0" fontId="3" fillId="0" borderId="12" xfId="0" applyFont="1" applyBorder="1" applyProtection="1">
      <protection locked="0"/>
    </xf>
    <xf numFmtId="0" fontId="9" fillId="0" borderId="12" xfId="0" applyFont="1" applyBorder="1" applyAlignment="1" applyProtection="1">
      <alignment horizontal="center"/>
      <protection locked="0"/>
    </xf>
    <xf numFmtId="164" fontId="3" fillId="0" borderId="12" xfId="1" applyNumberFormat="1" applyFont="1" applyFill="1" applyBorder="1" applyProtection="1">
      <protection locked="0"/>
    </xf>
    <xf numFmtId="164" fontId="3" fillId="0" borderId="10" xfId="1" applyNumberFormat="1" applyFont="1" applyFill="1" applyBorder="1" applyProtection="1"/>
    <xf numFmtId="164" fontId="3" fillId="0" borderId="12" xfId="1" applyNumberFormat="1" applyFont="1" applyFill="1" applyBorder="1" applyProtection="1"/>
    <xf numFmtId="43" fontId="3" fillId="0" borderId="12" xfId="1" applyFont="1" applyFill="1" applyBorder="1" applyProtection="1">
      <protection locked="0"/>
    </xf>
    <xf numFmtId="165" fontId="3" fillId="0" borderId="10" xfId="1" applyNumberFormat="1" applyFont="1" applyFill="1" applyBorder="1" applyProtection="1"/>
    <xf numFmtId="165" fontId="3" fillId="0" borderId="14" xfId="1" applyNumberFormat="1" applyFont="1" applyFill="1" applyBorder="1" applyProtection="1"/>
    <xf numFmtId="43" fontId="3" fillId="0" borderId="14" xfId="1" applyFont="1" applyFill="1" applyBorder="1" applyProtection="1"/>
    <xf numFmtId="166" fontId="3" fillId="0" borderId="11" xfId="0" applyNumberFormat="1" applyFont="1" applyBorder="1"/>
    <xf numFmtId="167" fontId="3" fillId="0" borderId="15" xfId="0" applyNumberFormat="1" applyFont="1" applyBorder="1"/>
    <xf numFmtId="0" fontId="3" fillId="0" borderId="16" xfId="0" applyFont="1" applyBorder="1" applyProtection="1">
      <protection locked="0"/>
    </xf>
    <xf numFmtId="0" fontId="9" fillId="0" borderId="10" xfId="0" applyFont="1" applyBorder="1" applyProtection="1">
      <protection locked="0"/>
    </xf>
    <xf numFmtId="0" fontId="9" fillId="0" borderId="10" xfId="0" applyFont="1" applyBorder="1" applyAlignment="1" applyProtection="1">
      <alignment wrapText="1"/>
      <protection locked="0"/>
    </xf>
    <xf numFmtId="0" fontId="3" fillId="0" borderId="10" xfId="0" applyFont="1" applyBorder="1" applyProtection="1">
      <protection locked="0"/>
    </xf>
    <xf numFmtId="164" fontId="3" fillId="0" borderId="10" xfId="1" applyNumberFormat="1" applyFont="1" applyFill="1" applyBorder="1" applyProtection="1">
      <protection locked="0"/>
    </xf>
    <xf numFmtId="43" fontId="3" fillId="0" borderId="10" xfId="1" applyFont="1" applyFill="1" applyBorder="1" applyProtection="1">
      <protection locked="0"/>
    </xf>
    <xf numFmtId="0" fontId="3" fillId="0" borderId="10" xfId="0" applyFont="1" applyBorder="1" applyAlignment="1" applyProtection="1">
      <alignment wrapText="1"/>
      <protection locked="0"/>
    </xf>
    <xf numFmtId="0" fontId="10" fillId="2" borderId="17" xfId="0" applyFont="1" applyFill="1" applyBorder="1" applyAlignment="1" applyProtection="1">
      <alignment horizontal="center"/>
      <protection locked="0"/>
    </xf>
    <xf numFmtId="0" fontId="11" fillId="2" borderId="18" xfId="0" applyFont="1" applyFill="1" applyBorder="1" applyAlignment="1" applyProtection="1">
      <alignment horizontal="center"/>
      <protection locked="0"/>
    </xf>
    <xf numFmtId="164" fontId="11" fillId="2" borderId="18" xfId="1" applyNumberFormat="1" applyFont="1" applyFill="1" applyBorder="1" applyProtection="1">
      <protection locked="0"/>
    </xf>
    <xf numFmtId="164" fontId="11" fillId="2" borderId="18" xfId="1" applyNumberFormat="1" applyFont="1" applyFill="1" applyBorder="1" applyProtection="1"/>
    <xf numFmtId="43" fontId="11" fillId="2" borderId="18" xfId="1" applyFont="1" applyFill="1" applyBorder="1" applyProtection="1">
      <protection locked="0"/>
    </xf>
    <xf numFmtId="43" fontId="11" fillId="2" borderId="18" xfId="1" applyFont="1" applyFill="1" applyBorder="1" applyAlignment="1" applyProtection="1">
      <alignment horizontal="center"/>
    </xf>
    <xf numFmtId="167" fontId="10" fillId="2" borderId="19" xfId="0" applyNumberFormat="1" applyFont="1" applyFill="1" applyBorder="1"/>
    <xf numFmtId="0" fontId="12" fillId="2" borderId="10" xfId="0" applyFont="1" applyFill="1" applyBorder="1" applyAlignment="1">
      <alignment horizontal="center" vertical="center" wrapText="1"/>
    </xf>
    <xf numFmtId="168" fontId="9" fillId="0" borderId="10" xfId="0" applyNumberFormat="1" applyFont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9" fillId="0" borderId="0" xfId="2" applyFont="1" applyProtection="1">
      <protection locked="0"/>
    </xf>
    <xf numFmtId="16" fontId="8" fillId="3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center" vertical="center" wrapText="1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43" fontId="8" fillId="0" borderId="5" xfId="0" applyNumberFormat="1" applyFont="1" applyBorder="1" applyAlignment="1">
      <alignment horizontal="center" vertical="center" wrapText="1"/>
    </xf>
    <xf numFmtId="43" fontId="7" fillId="0" borderId="12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  <protection locked="0"/>
    </xf>
    <xf numFmtId="2" fontId="7" fillId="0" borderId="3" xfId="0" applyNumberFormat="1" applyFont="1" applyBorder="1" applyAlignment="1" applyProtection="1">
      <alignment horizontal="center" vertical="center" wrapText="1"/>
      <protection locked="0"/>
    </xf>
    <xf numFmtId="2" fontId="7" fillId="0" borderId="10" xfId="0" applyNumberFormat="1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>
      <alignment horizontal="center" vertical="center" wrapText="1"/>
    </xf>
    <xf numFmtId="2" fontId="8" fillId="0" borderId="3" xfId="0" applyNumberFormat="1" applyFont="1" applyBorder="1" applyAlignment="1">
      <alignment horizontal="center" vertical="center" wrapText="1"/>
    </xf>
    <xf numFmtId="2" fontId="7" fillId="0" borderId="10" xfId="0" applyNumberFormat="1" applyFont="1" applyBorder="1" applyAlignment="1">
      <alignment horizontal="center" vertical="center" wrapText="1"/>
    </xf>
    <xf numFmtId="2" fontId="8" fillId="0" borderId="5" xfId="0" applyNumberFormat="1" applyFont="1" applyBorder="1" applyAlignment="1">
      <alignment horizontal="center" vertical="center" wrapText="1"/>
    </xf>
    <xf numFmtId="2" fontId="8" fillId="0" borderId="12" xfId="0" applyNumberFormat="1" applyFont="1" applyBorder="1" applyAlignment="1">
      <alignment horizontal="center" vertical="center" wrapText="1"/>
    </xf>
    <xf numFmtId="0" fontId="14" fillId="0" borderId="0" xfId="2" applyFont="1" applyAlignment="1" applyProtection="1">
      <alignment horizontal="right"/>
      <protection locked="0"/>
    </xf>
    <xf numFmtId="0" fontId="14" fillId="0" borderId="22" xfId="2" applyFont="1" applyBorder="1" applyProtection="1">
      <protection locked="0"/>
    </xf>
    <xf numFmtId="3" fontId="3" fillId="0" borderId="16" xfId="0" applyNumberFormat="1" applyFont="1" applyBorder="1" applyAlignment="1">
      <alignment horizontal="center"/>
    </xf>
    <xf numFmtId="3" fontId="3" fillId="0" borderId="10" xfId="0" applyNumberFormat="1" applyFont="1" applyBorder="1" applyAlignment="1">
      <alignment horizontal="center"/>
    </xf>
    <xf numFmtId="4" fontId="9" fillId="0" borderId="10" xfId="0" applyNumberFormat="1" applyFont="1" applyBorder="1" applyAlignment="1">
      <alignment horizontal="center"/>
    </xf>
    <xf numFmtId="169" fontId="3" fillId="0" borderId="10" xfId="0" applyNumberFormat="1" applyFont="1" applyBorder="1" applyAlignment="1">
      <alignment horizontal="center"/>
    </xf>
    <xf numFmtId="169" fontId="3" fillId="0" borderId="15" xfId="0" applyNumberFormat="1" applyFont="1" applyBorder="1" applyAlignment="1">
      <alignment horizontal="center"/>
    </xf>
    <xf numFmtId="0" fontId="10" fillId="2" borderId="17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4" fontId="10" fillId="2" borderId="18" xfId="0" applyNumberFormat="1" applyFont="1" applyFill="1" applyBorder="1" applyAlignment="1">
      <alignment horizontal="center"/>
    </xf>
    <xf numFmtId="169" fontId="10" fillId="2" borderId="18" xfId="0" applyNumberFormat="1" applyFont="1" applyFill="1" applyBorder="1" applyAlignment="1">
      <alignment horizontal="center"/>
    </xf>
    <xf numFmtId="169" fontId="10" fillId="2" borderId="19" xfId="0" applyNumberFormat="1" applyFont="1" applyFill="1" applyBorder="1" applyAlignment="1">
      <alignment horizontal="center"/>
    </xf>
    <xf numFmtId="0" fontId="14" fillId="0" borderId="0" xfId="2" applyFont="1" applyAlignment="1" applyProtection="1">
      <alignment horizontal="center"/>
      <protection locked="0"/>
    </xf>
    <xf numFmtId="0" fontId="9" fillId="0" borderId="0" xfId="2" applyFont="1" applyAlignment="1" applyProtection="1">
      <alignment horizontal="center"/>
      <protection locked="0"/>
    </xf>
  </cellXfs>
  <cellStyles count="3">
    <cellStyle name="Migliaia" xfId="1" builtinId="3"/>
    <cellStyle name="Normale" xfId="0" builtinId="0"/>
    <cellStyle name="Normale 2" xfId="2" xr:uid="{AAE99F3F-B98E-4ABD-B484-82F7C725EE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21769</xdr:colOff>
      <xdr:row>1</xdr:row>
      <xdr:rowOff>0</xdr:rowOff>
    </xdr:from>
    <xdr:to>
      <xdr:col>2</xdr:col>
      <xdr:colOff>865410</xdr:colOff>
      <xdr:row>5</xdr:row>
      <xdr:rowOff>43533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3CFA1973-4F80-40C3-849A-5EC6779B8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0469" y="180975"/>
          <a:ext cx="862691" cy="8055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21769</xdr:colOff>
      <xdr:row>1</xdr:row>
      <xdr:rowOff>0</xdr:rowOff>
    </xdr:from>
    <xdr:to>
      <xdr:col>2</xdr:col>
      <xdr:colOff>846360</xdr:colOff>
      <xdr:row>4</xdr:row>
      <xdr:rowOff>157833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46B6CBBE-B7CE-440E-9BA6-3E1FD38BA9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0469" y="180975"/>
          <a:ext cx="843641" cy="7293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21769</xdr:colOff>
      <xdr:row>1</xdr:row>
      <xdr:rowOff>0</xdr:rowOff>
    </xdr:from>
    <xdr:to>
      <xdr:col>2</xdr:col>
      <xdr:colOff>827310</xdr:colOff>
      <xdr:row>4</xdr:row>
      <xdr:rowOff>100683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FD1BBD1-6015-453E-BFA9-FAFFA76A23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0469" y="180975"/>
          <a:ext cx="824591" cy="67218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12244</xdr:colOff>
      <xdr:row>1</xdr:row>
      <xdr:rowOff>114300</xdr:rowOff>
    </xdr:from>
    <xdr:to>
      <xdr:col>2</xdr:col>
      <xdr:colOff>798735</xdr:colOff>
      <xdr:row>4</xdr:row>
      <xdr:rowOff>157833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2E3D323-3A51-413E-B77A-2536BCD177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0944" y="295275"/>
          <a:ext cx="786491" cy="55788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12244</xdr:colOff>
      <xdr:row>1</xdr:row>
      <xdr:rowOff>114300</xdr:rowOff>
    </xdr:from>
    <xdr:to>
      <xdr:col>2</xdr:col>
      <xdr:colOff>779685</xdr:colOff>
      <xdr:row>4</xdr:row>
      <xdr:rowOff>100683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A0D8C3DE-3F7B-47B1-A261-D0E7D0A122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0944" y="295275"/>
          <a:ext cx="786491" cy="55788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21769</xdr:colOff>
      <xdr:row>1</xdr:row>
      <xdr:rowOff>0</xdr:rowOff>
    </xdr:from>
    <xdr:to>
      <xdr:col>2</xdr:col>
      <xdr:colOff>846360</xdr:colOff>
      <xdr:row>4</xdr:row>
      <xdr:rowOff>157833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D6C156E-F08B-46C5-92ED-9AABCCAD55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0469" y="180975"/>
          <a:ext cx="843641" cy="7293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21769</xdr:colOff>
      <xdr:row>1</xdr:row>
      <xdr:rowOff>0</xdr:rowOff>
    </xdr:from>
    <xdr:to>
      <xdr:col>2</xdr:col>
      <xdr:colOff>827310</xdr:colOff>
      <xdr:row>4</xdr:row>
      <xdr:rowOff>100683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616122F-3624-4280-A9C4-EB5DA4C7C9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0469" y="180975"/>
          <a:ext cx="824591" cy="6721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92206-C32D-41E8-82AB-740F8C83B112}">
  <dimension ref="B2:S60"/>
  <sheetViews>
    <sheetView topLeftCell="A25" workbookViewId="0">
      <selection activeCell="F50" sqref="F50:N50"/>
    </sheetView>
  </sheetViews>
  <sheetFormatPr defaultColWidth="8.85546875" defaultRowHeight="14.25" x14ac:dyDescent="0.2"/>
  <cols>
    <col min="1" max="1" width="3.28515625" style="1" customWidth="1"/>
    <col min="2" max="2" width="12.140625" style="1" customWidth="1"/>
    <col min="3" max="3" width="18.140625" style="1" customWidth="1"/>
    <col min="4" max="5" width="12.85546875" style="1" customWidth="1"/>
    <col min="6" max="6" width="13.7109375" style="1" customWidth="1"/>
    <col min="7" max="7" width="15.28515625" style="1" customWidth="1"/>
    <col min="8" max="9" width="14.42578125" style="1" customWidth="1"/>
    <col min="10" max="10" width="16.140625" style="1" customWidth="1"/>
    <col min="11" max="11" width="14.42578125" style="1" customWidth="1"/>
    <col min="12" max="14" width="12.7109375" style="1" customWidth="1"/>
    <col min="15" max="17" width="15.140625" style="1" customWidth="1"/>
    <col min="18" max="19" width="12.7109375" style="1" customWidth="1"/>
    <col min="20" max="16384" width="8.85546875" style="1"/>
  </cols>
  <sheetData>
    <row r="2" spans="2:19" ht="13.9" customHeight="1" x14ac:dyDescent="0.2"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</row>
    <row r="3" spans="2:19" ht="13.9" customHeight="1" x14ac:dyDescent="0.2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2:19" ht="13.9" customHeight="1" x14ac:dyDescent="0.2">
      <c r="B4" s="41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</row>
    <row r="5" spans="2:19" ht="13.9" customHeight="1" x14ac:dyDescent="0.2">
      <c r="B5" s="43" t="s">
        <v>29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</row>
    <row r="6" spans="2:19" ht="14.45" customHeight="1" x14ac:dyDescent="0.2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4"/>
    </row>
    <row r="8" spans="2:19" ht="15" x14ac:dyDescent="0.2">
      <c r="B8" s="2" t="s">
        <v>28</v>
      </c>
    </row>
    <row r="9" spans="2:19" ht="15" thickBot="1" x14ac:dyDescent="0.25"/>
    <row r="10" spans="2:19" s="4" customFormat="1" ht="14.45" customHeight="1" x14ac:dyDescent="0.25">
      <c r="B10" s="3"/>
      <c r="C10" s="45" t="s">
        <v>2</v>
      </c>
      <c r="D10" s="47" t="s">
        <v>3</v>
      </c>
      <c r="E10" s="49" t="s">
        <v>4</v>
      </c>
      <c r="F10" s="51" t="s">
        <v>5</v>
      </c>
      <c r="G10" s="51" t="s">
        <v>6</v>
      </c>
      <c r="H10" s="52" t="s">
        <v>7</v>
      </c>
      <c r="I10" s="53"/>
      <c r="J10" s="54"/>
      <c r="K10" s="55" t="s">
        <v>8</v>
      </c>
      <c r="L10" s="68" t="s">
        <v>9</v>
      </c>
      <c r="M10" s="55" t="s">
        <v>10</v>
      </c>
      <c r="N10" s="69" t="s">
        <v>11</v>
      </c>
      <c r="O10" s="71" t="s">
        <v>12</v>
      </c>
      <c r="P10" s="72" t="s">
        <v>13</v>
      </c>
      <c r="Q10" s="74" t="s">
        <v>14</v>
      </c>
      <c r="R10" s="57" t="s">
        <v>15</v>
      </c>
      <c r="S10" s="59" t="s">
        <v>16</v>
      </c>
    </row>
    <row r="11" spans="2:19" s="4" customFormat="1" x14ac:dyDescent="0.25">
      <c r="B11" s="5"/>
      <c r="C11" s="46"/>
      <c r="D11" s="48"/>
      <c r="E11" s="50"/>
      <c r="F11" s="46"/>
      <c r="G11" s="46"/>
      <c r="H11" s="6" t="s">
        <v>30</v>
      </c>
      <c r="I11" s="6"/>
      <c r="J11" s="6"/>
      <c r="K11" s="56"/>
      <c r="L11" s="50"/>
      <c r="M11" s="56"/>
      <c r="N11" s="70"/>
      <c r="O11" s="56"/>
      <c r="P11" s="73"/>
      <c r="Q11" s="75"/>
      <c r="R11" s="58"/>
      <c r="S11" s="60"/>
    </row>
    <row r="12" spans="2:19" x14ac:dyDescent="0.2">
      <c r="B12" s="7">
        <v>1</v>
      </c>
      <c r="C12" s="8"/>
      <c r="D12" s="8"/>
      <c r="E12" s="8"/>
      <c r="F12" s="9"/>
      <c r="G12" s="10"/>
      <c r="H12" s="11"/>
      <c r="I12" s="11"/>
      <c r="J12" s="11"/>
      <c r="K12" s="12">
        <f>SUM(H12:J12)</f>
        <v>0</v>
      </c>
      <c r="L12" s="11"/>
      <c r="M12" s="13">
        <f>K12-L12</f>
        <v>0</v>
      </c>
      <c r="N12" s="14"/>
      <c r="O12" s="15">
        <f>IF(N12&gt;0,K12/N12,0)</f>
        <v>0</v>
      </c>
      <c r="P12" s="16">
        <f>IF(N12&gt;0, N12/K12, 0)</f>
        <v>0</v>
      </c>
      <c r="Q12" s="17">
        <f>N12-(L12*P12)</f>
        <v>0</v>
      </c>
      <c r="R12" s="18">
        <f>IF(G12="Gasolio",$K$52)+IF(G12="Benzina",#REF!)</f>
        <v>0</v>
      </c>
      <c r="S12" s="19">
        <f>IF(Q12&gt;0, Q12*R12, 0)</f>
        <v>0</v>
      </c>
    </row>
    <row r="13" spans="2:19" x14ac:dyDescent="0.2">
      <c r="B13" s="20">
        <v>2</v>
      </c>
      <c r="C13" s="21"/>
      <c r="D13" s="22"/>
      <c r="E13" s="22"/>
      <c r="F13" s="23"/>
      <c r="G13" s="10"/>
      <c r="H13" s="24"/>
      <c r="I13" s="24"/>
      <c r="J13" s="24"/>
      <c r="K13" s="12">
        <f t="shared" ref="K13:K41" si="0">SUM(H13:J13)</f>
        <v>0</v>
      </c>
      <c r="L13" s="11"/>
      <c r="M13" s="13">
        <f t="shared" ref="M13:M46" si="1">K13-L13</f>
        <v>0</v>
      </c>
      <c r="N13" s="25"/>
      <c r="O13" s="15">
        <f t="shared" ref="O13:O46" si="2">IF(N13&gt;0,K13/N13,0)</f>
        <v>0</v>
      </c>
      <c r="P13" s="16">
        <f t="shared" ref="P13:P46" si="3">IF(N13&gt;0, N13/K13, 0)</f>
        <v>0</v>
      </c>
      <c r="Q13" s="17">
        <f t="shared" ref="Q13:Q46" si="4">N13-(L13*P13)</f>
        <v>0</v>
      </c>
      <c r="R13" s="18">
        <f>IF(G13="Gasolio",$K$52)+IF(G13="Benzina",#REF!)</f>
        <v>0</v>
      </c>
      <c r="S13" s="19">
        <f t="shared" ref="S13:S46" si="5">IF(Q13&gt;0, Q13*R13, 0)</f>
        <v>0</v>
      </c>
    </row>
    <row r="14" spans="2:19" x14ac:dyDescent="0.2">
      <c r="B14" s="7">
        <v>3</v>
      </c>
      <c r="C14" s="21"/>
      <c r="D14" s="22"/>
      <c r="E14" s="22"/>
      <c r="F14" s="23"/>
      <c r="G14" s="10"/>
      <c r="H14" s="24"/>
      <c r="I14" s="24"/>
      <c r="J14" s="24"/>
      <c r="K14" s="12">
        <f t="shared" si="0"/>
        <v>0</v>
      </c>
      <c r="L14" s="11"/>
      <c r="M14" s="13">
        <f t="shared" si="1"/>
        <v>0</v>
      </c>
      <c r="N14" s="25"/>
      <c r="O14" s="15">
        <f t="shared" si="2"/>
        <v>0</v>
      </c>
      <c r="P14" s="16">
        <f t="shared" si="3"/>
        <v>0</v>
      </c>
      <c r="Q14" s="17">
        <f t="shared" si="4"/>
        <v>0</v>
      </c>
      <c r="R14" s="18">
        <f>IF(G14="Gasolio",$K$52)+IF(G14="Benzina",#REF!)</f>
        <v>0</v>
      </c>
      <c r="S14" s="19">
        <f t="shared" si="5"/>
        <v>0</v>
      </c>
    </row>
    <row r="15" spans="2:19" x14ac:dyDescent="0.2">
      <c r="B15" s="20">
        <v>4</v>
      </c>
      <c r="C15" s="21"/>
      <c r="D15" s="22"/>
      <c r="E15" s="22"/>
      <c r="F15" s="23"/>
      <c r="G15" s="10"/>
      <c r="H15" s="24"/>
      <c r="I15" s="24"/>
      <c r="J15" s="24"/>
      <c r="K15" s="12">
        <f t="shared" si="0"/>
        <v>0</v>
      </c>
      <c r="L15" s="11"/>
      <c r="M15" s="13">
        <f t="shared" si="1"/>
        <v>0</v>
      </c>
      <c r="N15" s="25"/>
      <c r="O15" s="15">
        <f t="shared" si="2"/>
        <v>0</v>
      </c>
      <c r="P15" s="16">
        <f t="shared" si="3"/>
        <v>0</v>
      </c>
      <c r="Q15" s="17">
        <f t="shared" si="4"/>
        <v>0</v>
      </c>
      <c r="R15" s="18">
        <f>IF(G15="Gasolio",$K$52)+IF(G15="Benzina",#REF!)</f>
        <v>0</v>
      </c>
      <c r="S15" s="19">
        <f>IF(Q15&gt;0, Q15*R15, 0)</f>
        <v>0</v>
      </c>
    </row>
    <row r="16" spans="2:19" x14ac:dyDescent="0.2">
      <c r="B16" s="7">
        <v>5</v>
      </c>
      <c r="C16" s="21"/>
      <c r="D16" s="22"/>
      <c r="E16" s="22"/>
      <c r="F16" s="23"/>
      <c r="G16" s="10"/>
      <c r="H16" s="24"/>
      <c r="I16" s="24"/>
      <c r="J16" s="24"/>
      <c r="K16" s="12">
        <f t="shared" si="0"/>
        <v>0</v>
      </c>
      <c r="L16" s="11"/>
      <c r="M16" s="13">
        <f t="shared" si="1"/>
        <v>0</v>
      </c>
      <c r="N16" s="25"/>
      <c r="O16" s="15">
        <f t="shared" si="2"/>
        <v>0</v>
      </c>
      <c r="P16" s="16">
        <f t="shared" si="3"/>
        <v>0</v>
      </c>
      <c r="Q16" s="17">
        <f t="shared" si="4"/>
        <v>0</v>
      </c>
      <c r="R16" s="18">
        <f>IF(G16="Gasolio",$K$52)+IF(G16="Benzina",#REF!)</f>
        <v>0</v>
      </c>
      <c r="S16" s="19">
        <f t="shared" si="5"/>
        <v>0</v>
      </c>
    </row>
    <row r="17" spans="2:19" x14ac:dyDescent="0.2">
      <c r="B17" s="20">
        <v>6</v>
      </c>
      <c r="C17" s="21"/>
      <c r="D17" s="22"/>
      <c r="E17" s="22"/>
      <c r="F17" s="23"/>
      <c r="G17" s="10"/>
      <c r="H17" s="24"/>
      <c r="I17" s="24"/>
      <c r="J17" s="24"/>
      <c r="K17" s="12">
        <f t="shared" si="0"/>
        <v>0</v>
      </c>
      <c r="L17" s="11"/>
      <c r="M17" s="13">
        <f t="shared" si="1"/>
        <v>0</v>
      </c>
      <c r="N17" s="25"/>
      <c r="O17" s="15">
        <f t="shared" si="2"/>
        <v>0</v>
      </c>
      <c r="P17" s="16">
        <f t="shared" si="3"/>
        <v>0</v>
      </c>
      <c r="Q17" s="17">
        <f t="shared" si="4"/>
        <v>0</v>
      </c>
      <c r="R17" s="18">
        <f>IF(G17="Gasolio",$K$52)+IF(G17="Benzina",#REF!)</f>
        <v>0</v>
      </c>
      <c r="S17" s="19">
        <f t="shared" si="5"/>
        <v>0</v>
      </c>
    </row>
    <row r="18" spans="2:19" x14ac:dyDescent="0.2">
      <c r="B18" s="7">
        <v>7</v>
      </c>
      <c r="C18" s="23"/>
      <c r="D18" s="26"/>
      <c r="E18" s="26"/>
      <c r="F18" s="23"/>
      <c r="G18" s="10"/>
      <c r="H18" s="24"/>
      <c r="I18" s="24"/>
      <c r="J18" s="24"/>
      <c r="K18" s="12">
        <f t="shared" si="0"/>
        <v>0</v>
      </c>
      <c r="L18" s="11"/>
      <c r="M18" s="13">
        <f t="shared" si="1"/>
        <v>0</v>
      </c>
      <c r="N18" s="25"/>
      <c r="O18" s="15">
        <f t="shared" si="2"/>
        <v>0</v>
      </c>
      <c r="P18" s="16">
        <f t="shared" si="3"/>
        <v>0</v>
      </c>
      <c r="Q18" s="17">
        <f t="shared" si="4"/>
        <v>0</v>
      </c>
      <c r="R18" s="18">
        <f>IF(G18="Gasolio",$K$52)+IF(G18="Benzina",#REF!)</f>
        <v>0</v>
      </c>
      <c r="S18" s="19">
        <f t="shared" si="5"/>
        <v>0</v>
      </c>
    </row>
    <row r="19" spans="2:19" x14ac:dyDescent="0.2">
      <c r="B19" s="20">
        <v>8</v>
      </c>
      <c r="C19" s="23"/>
      <c r="D19" s="26"/>
      <c r="E19" s="26"/>
      <c r="F19" s="23"/>
      <c r="G19" s="10"/>
      <c r="H19" s="24"/>
      <c r="I19" s="24"/>
      <c r="J19" s="24"/>
      <c r="K19" s="12">
        <f t="shared" si="0"/>
        <v>0</v>
      </c>
      <c r="L19" s="11"/>
      <c r="M19" s="13">
        <f t="shared" si="1"/>
        <v>0</v>
      </c>
      <c r="N19" s="25"/>
      <c r="O19" s="15">
        <f t="shared" si="2"/>
        <v>0</v>
      </c>
      <c r="P19" s="16">
        <f t="shared" si="3"/>
        <v>0</v>
      </c>
      <c r="Q19" s="17">
        <f t="shared" si="4"/>
        <v>0</v>
      </c>
      <c r="R19" s="18">
        <f>IF(G19="Gasolio",$K$52)+IF(G19="Benzina",#REF!)</f>
        <v>0</v>
      </c>
      <c r="S19" s="19">
        <f t="shared" si="5"/>
        <v>0</v>
      </c>
    </row>
    <row r="20" spans="2:19" x14ac:dyDescent="0.2">
      <c r="B20" s="7">
        <v>9</v>
      </c>
      <c r="C20" s="23"/>
      <c r="D20" s="26"/>
      <c r="E20" s="26"/>
      <c r="F20" s="23"/>
      <c r="G20" s="10"/>
      <c r="H20" s="24"/>
      <c r="I20" s="24"/>
      <c r="J20" s="24"/>
      <c r="K20" s="12">
        <f t="shared" si="0"/>
        <v>0</v>
      </c>
      <c r="L20" s="11"/>
      <c r="M20" s="13">
        <f t="shared" si="1"/>
        <v>0</v>
      </c>
      <c r="N20" s="25"/>
      <c r="O20" s="15">
        <f t="shared" si="2"/>
        <v>0</v>
      </c>
      <c r="P20" s="16">
        <f t="shared" si="3"/>
        <v>0</v>
      </c>
      <c r="Q20" s="17">
        <f t="shared" si="4"/>
        <v>0</v>
      </c>
      <c r="R20" s="18">
        <f>IF(G20="Gasolio",$K$52)+IF(G20="Benzina",#REF!)</f>
        <v>0</v>
      </c>
      <c r="S20" s="19">
        <f t="shared" si="5"/>
        <v>0</v>
      </c>
    </row>
    <row r="21" spans="2:19" x14ac:dyDescent="0.2">
      <c r="B21" s="7">
        <v>10</v>
      </c>
      <c r="C21" s="23"/>
      <c r="D21" s="26"/>
      <c r="E21" s="26"/>
      <c r="F21" s="23"/>
      <c r="G21" s="10"/>
      <c r="H21" s="24"/>
      <c r="I21" s="24"/>
      <c r="J21" s="24"/>
      <c r="K21" s="12">
        <f t="shared" si="0"/>
        <v>0</v>
      </c>
      <c r="L21" s="11"/>
      <c r="M21" s="13">
        <f t="shared" si="1"/>
        <v>0</v>
      </c>
      <c r="N21" s="25"/>
      <c r="O21" s="15">
        <f t="shared" si="2"/>
        <v>0</v>
      </c>
      <c r="P21" s="16">
        <f t="shared" si="3"/>
        <v>0</v>
      </c>
      <c r="Q21" s="17">
        <f t="shared" si="4"/>
        <v>0</v>
      </c>
      <c r="R21" s="18">
        <f>IF(G21="Gasolio",$K$52)+IF(G21="Benzina",#REF!)</f>
        <v>0</v>
      </c>
      <c r="S21" s="19">
        <f t="shared" si="5"/>
        <v>0</v>
      </c>
    </row>
    <row r="22" spans="2:19" x14ac:dyDescent="0.2">
      <c r="B22" s="20">
        <v>11</v>
      </c>
      <c r="C22" s="23"/>
      <c r="D22" s="26"/>
      <c r="E22" s="26"/>
      <c r="F22" s="23"/>
      <c r="G22" s="10"/>
      <c r="H22" s="24"/>
      <c r="I22" s="24"/>
      <c r="J22" s="24"/>
      <c r="K22" s="12">
        <f t="shared" si="0"/>
        <v>0</v>
      </c>
      <c r="L22" s="11"/>
      <c r="M22" s="13">
        <f t="shared" si="1"/>
        <v>0</v>
      </c>
      <c r="N22" s="25"/>
      <c r="O22" s="15">
        <f t="shared" si="2"/>
        <v>0</v>
      </c>
      <c r="P22" s="16">
        <f t="shared" si="3"/>
        <v>0</v>
      </c>
      <c r="Q22" s="17">
        <f t="shared" si="4"/>
        <v>0</v>
      </c>
      <c r="R22" s="18">
        <f>IF(G22="Gasolio",$K$52)+IF(G22="Benzina",#REF!)</f>
        <v>0</v>
      </c>
      <c r="S22" s="19">
        <f t="shared" si="5"/>
        <v>0</v>
      </c>
    </row>
    <row r="23" spans="2:19" x14ac:dyDescent="0.2">
      <c r="B23" s="7">
        <v>12</v>
      </c>
      <c r="C23" s="23"/>
      <c r="D23" s="26"/>
      <c r="E23" s="26"/>
      <c r="F23" s="23"/>
      <c r="G23" s="10"/>
      <c r="H23" s="24"/>
      <c r="I23" s="24"/>
      <c r="J23" s="24"/>
      <c r="K23" s="12">
        <f t="shared" si="0"/>
        <v>0</v>
      </c>
      <c r="L23" s="11"/>
      <c r="M23" s="13">
        <f t="shared" si="1"/>
        <v>0</v>
      </c>
      <c r="N23" s="25"/>
      <c r="O23" s="15">
        <f t="shared" si="2"/>
        <v>0</v>
      </c>
      <c r="P23" s="16">
        <f t="shared" si="3"/>
        <v>0</v>
      </c>
      <c r="Q23" s="17">
        <f t="shared" si="4"/>
        <v>0</v>
      </c>
      <c r="R23" s="18">
        <f>IF(G23="Gasolio",$K$52)+IF(G23="Benzina",#REF!)</f>
        <v>0</v>
      </c>
      <c r="S23" s="19">
        <f t="shared" si="5"/>
        <v>0</v>
      </c>
    </row>
    <row r="24" spans="2:19" x14ac:dyDescent="0.2">
      <c r="B24" s="20">
        <v>13</v>
      </c>
      <c r="C24" s="23"/>
      <c r="D24" s="26"/>
      <c r="E24" s="26"/>
      <c r="F24" s="23"/>
      <c r="G24" s="10"/>
      <c r="H24" s="24"/>
      <c r="I24" s="24"/>
      <c r="J24" s="24"/>
      <c r="K24" s="12">
        <f t="shared" si="0"/>
        <v>0</v>
      </c>
      <c r="L24" s="11"/>
      <c r="M24" s="13">
        <f t="shared" si="1"/>
        <v>0</v>
      </c>
      <c r="N24" s="25"/>
      <c r="O24" s="15">
        <f t="shared" si="2"/>
        <v>0</v>
      </c>
      <c r="P24" s="16">
        <f t="shared" si="3"/>
        <v>0</v>
      </c>
      <c r="Q24" s="17">
        <f t="shared" si="4"/>
        <v>0</v>
      </c>
      <c r="R24" s="18">
        <f>IF(G24="Gasolio",$K$52)+IF(G24="Benzina",#REF!)</f>
        <v>0</v>
      </c>
      <c r="S24" s="19">
        <f t="shared" si="5"/>
        <v>0</v>
      </c>
    </row>
    <row r="25" spans="2:19" x14ac:dyDescent="0.2">
      <c r="B25" s="7">
        <v>14</v>
      </c>
      <c r="C25" s="23"/>
      <c r="D25" s="26"/>
      <c r="E25" s="26"/>
      <c r="F25" s="23"/>
      <c r="G25" s="10"/>
      <c r="H25" s="24"/>
      <c r="I25" s="24"/>
      <c r="J25" s="24"/>
      <c r="K25" s="12">
        <f t="shared" si="0"/>
        <v>0</v>
      </c>
      <c r="L25" s="11"/>
      <c r="M25" s="13">
        <f t="shared" si="1"/>
        <v>0</v>
      </c>
      <c r="N25" s="25"/>
      <c r="O25" s="15">
        <f t="shared" si="2"/>
        <v>0</v>
      </c>
      <c r="P25" s="16">
        <f t="shared" si="3"/>
        <v>0</v>
      </c>
      <c r="Q25" s="17">
        <f t="shared" si="4"/>
        <v>0</v>
      </c>
      <c r="R25" s="18">
        <f>IF(G25="Gasolio",$K$52)+IF(G25="Benzina",#REF!)</f>
        <v>0</v>
      </c>
      <c r="S25" s="19">
        <f t="shared" si="5"/>
        <v>0</v>
      </c>
    </row>
    <row r="26" spans="2:19" x14ac:dyDescent="0.2">
      <c r="B26" s="20">
        <v>15</v>
      </c>
      <c r="C26" s="23"/>
      <c r="D26" s="26"/>
      <c r="E26" s="26"/>
      <c r="F26" s="23"/>
      <c r="G26" s="10"/>
      <c r="H26" s="24"/>
      <c r="I26" s="24"/>
      <c r="J26" s="24"/>
      <c r="K26" s="12">
        <f t="shared" si="0"/>
        <v>0</v>
      </c>
      <c r="L26" s="11"/>
      <c r="M26" s="13">
        <f t="shared" si="1"/>
        <v>0</v>
      </c>
      <c r="N26" s="25"/>
      <c r="O26" s="15">
        <f t="shared" si="2"/>
        <v>0</v>
      </c>
      <c r="P26" s="16">
        <f t="shared" si="3"/>
        <v>0</v>
      </c>
      <c r="Q26" s="17">
        <f t="shared" si="4"/>
        <v>0</v>
      </c>
      <c r="R26" s="18">
        <f>IF(G26="Gasolio",$K$52)+IF(G26="Benzina",#REF!)</f>
        <v>0</v>
      </c>
      <c r="S26" s="19">
        <f t="shared" si="5"/>
        <v>0</v>
      </c>
    </row>
    <row r="27" spans="2:19" x14ac:dyDescent="0.2">
      <c r="B27" s="7">
        <v>16</v>
      </c>
      <c r="C27" s="23"/>
      <c r="D27" s="26"/>
      <c r="E27" s="26"/>
      <c r="F27" s="23"/>
      <c r="G27" s="10"/>
      <c r="H27" s="24"/>
      <c r="I27" s="24"/>
      <c r="J27" s="24"/>
      <c r="K27" s="12">
        <f t="shared" si="0"/>
        <v>0</v>
      </c>
      <c r="L27" s="11"/>
      <c r="M27" s="13">
        <f t="shared" si="1"/>
        <v>0</v>
      </c>
      <c r="N27" s="25"/>
      <c r="O27" s="15">
        <f t="shared" si="2"/>
        <v>0</v>
      </c>
      <c r="P27" s="16">
        <f t="shared" si="3"/>
        <v>0</v>
      </c>
      <c r="Q27" s="17">
        <f t="shared" si="4"/>
        <v>0</v>
      </c>
      <c r="R27" s="18">
        <f>IF(G27="Gasolio",$K$52)+IF(G27="Benzina",#REF!)</f>
        <v>0</v>
      </c>
      <c r="S27" s="19">
        <f t="shared" si="5"/>
        <v>0</v>
      </c>
    </row>
    <row r="28" spans="2:19" x14ac:dyDescent="0.2">
      <c r="B28" s="20">
        <v>17</v>
      </c>
      <c r="C28" s="23"/>
      <c r="D28" s="26"/>
      <c r="E28" s="26"/>
      <c r="F28" s="23"/>
      <c r="G28" s="10"/>
      <c r="H28" s="24"/>
      <c r="I28" s="24"/>
      <c r="J28" s="24"/>
      <c r="K28" s="12">
        <f t="shared" si="0"/>
        <v>0</v>
      </c>
      <c r="L28" s="11"/>
      <c r="M28" s="13">
        <f t="shared" si="1"/>
        <v>0</v>
      </c>
      <c r="N28" s="25"/>
      <c r="O28" s="15">
        <f t="shared" si="2"/>
        <v>0</v>
      </c>
      <c r="P28" s="16">
        <f t="shared" si="3"/>
        <v>0</v>
      </c>
      <c r="Q28" s="17">
        <f t="shared" si="4"/>
        <v>0</v>
      </c>
      <c r="R28" s="18">
        <f>IF(G28="Gasolio",$K$52)+IF(G28="Benzina",#REF!)</f>
        <v>0</v>
      </c>
      <c r="S28" s="19">
        <f t="shared" si="5"/>
        <v>0</v>
      </c>
    </row>
    <row r="29" spans="2:19" x14ac:dyDescent="0.2">
      <c r="B29" s="7">
        <v>18</v>
      </c>
      <c r="C29" s="23"/>
      <c r="D29" s="26"/>
      <c r="E29" s="26"/>
      <c r="F29" s="23"/>
      <c r="G29" s="10"/>
      <c r="H29" s="24"/>
      <c r="I29" s="24"/>
      <c r="J29" s="24"/>
      <c r="K29" s="12">
        <f t="shared" si="0"/>
        <v>0</v>
      </c>
      <c r="L29" s="11"/>
      <c r="M29" s="13">
        <f t="shared" si="1"/>
        <v>0</v>
      </c>
      <c r="N29" s="25"/>
      <c r="O29" s="15">
        <f t="shared" si="2"/>
        <v>0</v>
      </c>
      <c r="P29" s="16">
        <f t="shared" si="3"/>
        <v>0</v>
      </c>
      <c r="Q29" s="17">
        <f t="shared" si="4"/>
        <v>0</v>
      </c>
      <c r="R29" s="18">
        <f>IF(G29="Gasolio",$K$52)+IF(G29="Benzina",#REF!)</f>
        <v>0</v>
      </c>
      <c r="S29" s="19">
        <f t="shared" si="5"/>
        <v>0</v>
      </c>
    </row>
    <row r="30" spans="2:19" x14ac:dyDescent="0.2">
      <c r="B30" s="7">
        <v>19</v>
      </c>
      <c r="C30" s="23"/>
      <c r="D30" s="26"/>
      <c r="E30" s="26"/>
      <c r="F30" s="23"/>
      <c r="G30" s="10"/>
      <c r="H30" s="24"/>
      <c r="I30" s="24"/>
      <c r="J30" s="24"/>
      <c r="K30" s="12">
        <f t="shared" si="0"/>
        <v>0</v>
      </c>
      <c r="L30" s="11"/>
      <c r="M30" s="13">
        <f t="shared" si="1"/>
        <v>0</v>
      </c>
      <c r="N30" s="25"/>
      <c r="O30" s="15">
        <f t="shared" si="2"/>
        <v>0</v>
      </c>
      <c r="P30" s="16">
        <f t="shared" si="3"/>
        <v>0</v>
      </c>
      <c r="Q30" s="17">
        <f t="shared" si="4"/>
        <v>0</v>
      </c>
      <c r="R30" s="18">
        <f>IF(G30="Gasolio",$K$52)+IF(G30="Benzina",#REF!)</f>
        <v>0</v>
      </c>
      <c r="S30" s="19">
        <f t="shared" si="5"/>
        <v>0</v>
      </c>
    </row>
    <row r="31" spans="2:19" x14ac:dyDescent="0.2">
      <c r="B31" s="20">
        <v>20</v>
      </c>
      <c r="C31" s="23"/>
      <c r="D31" s="26"/>
      <c r="E31" s="26"/>
      <c r="F31" s="23"/>
      <c r="G31" s="10"/>
      <c r="H31" s="24"/>
      <c r="I31" s="24"/>
      <c r="J31" s="24"/>
      <c r="K31" s="12">
        <f t="shared" si="0"/>
        <v>0</v>
      </c>
      <c r="L31" s="11"/>
      <c r="M31" s="13">
        <f t="shared" si="1"/>
        <v>0</v>
      </c>
      <c r="N31" s="25"/>
      <c r="O31" s="15">
        <f t="shared" si="2"/>
        <v>0</v>
      </c>
      <c r="P31" s="16">
        <f t="shared" si="3"/>
        <v>0</v>
      </c>
      <c r="Q31" s="17">
        <f t="shared" si="4"/>
        <v>0</v>
      </c>
      <c r="R31" s="18">
        <f>IF(G31="Gasolio",$K$52)+IF(G31="Benzina",#REF!)</f>
        <v>0</v>
      </c>
      <c r="S31" s="19">
        <f t="shared" si="5"/>
        <v>0</v>
      </c>
    </row>
    <row r="32" spans="2:19" x14ac:dyDescent="0.2">
      <c r="B32" s="7">
        <v>21</v>
      </c>
      <c r="C32" s="23"/>
      <c r="D32" s="26"/>
      <c r="E32" s="26"/>
      <c r="F32" s="23"/>
      <c r="G32" s="10"/>
      <c r="H32" s="24"/>
      <c r="I32" s="24"/>
      <c r="J32" s="24"/>
      <c r="K32" s="12">
        <f t="shared" si="0"/>
        <v>0</v>
      </c>
      <c r="L32" s="11"/>
      <c r="M32" s="13">
        <f t="shared" si="1"/>
        <v>0</v>
      </c>
      <c r="N32" s="25"/>
      <c r="O32" s="15">
        <f t="shared" si="2"/>
        <v>0</v>
      </c>
      <c r="P32" s="16">
        <f t="shared" si="3"/>
        <v>0</v>
      </c>
      <c r="Q32" s="17">
        <f t="shared" si="4"/>
        <v>0</v>
      </c>
      <c r="R32" s="18">
        <f>IF(G32="Gasolio",$K$52)+IF(G32="Benzina",#REF!)</f>
        <v>0</v>
      </c>
      <c r="S32" s="19">
        <f t="shared" si="5"/>
        <v>0</v>
      </c>
    </row>
    <row r="33" spans="2:19" x14ac:dyDescent="0.2">
      <c r="B33" s="20">
        <v>22</v>
      </c>
      <c r="C33" s="23"/>
      <c r="D33" s="26"/>
      <c r="E33" s="26"/>
      <c r="F33" s="23"/>
      <c r="G33" s="10"/>
      <c r="H33" s="24"/>
      <c r="I33" s="24"/>
      <c r="J33" s="24"/>
      <c r="K33" s="12">
        <f t="shared" si="0"/>
        <v>0</v>
      </c>
      <c r="L33" s="11"/>
      <c r="M33" s="13">
        <f t="shared" si="1"/>
        <v>0</v>
      </c>
      <c r="N33" s="25"/>
      <c r="O33" s="15">
        <f t="shared" si="2"/>
        <v>0</v>
      </c>
      <c r="P33" s="16">
        <f t="shared" si="3"/>
        <v>0</v>
      </c>
      <c r="Q33" s="17">
        <f t="shared" si="4"/>
        <v>0</v>
      </c>
      <c r="R33" s="18">
        <f>IF(G33="Gasolio",$K$52)+IF(G33="Benzina",#REF!)</f>
        <v>0</v>
      </c>
      <c r="S33" s="19">
        <f t="shared" si="5"/>
        <v>0</v>
      </c>
    </row>
    <row r="34" spans="2:19" x14ac:dyDescent="0.2">
      <c r="B34" s="7">
        <v>23</v>
      </c>
      <c r="C34" s="23"/>
      <c r="D34" s="26"/>
      <c r="E34" s="26"/>
      <c r="F34" s="23"/>
      <c r="G34" s="10"/>
      <c r="H34" s="24"/>
      <c r="I34" s="24"/>
      <c r="J34" s="24"/>
      <c r="K34" s="12">
        <f t="shared" si="0"/>
        <v>0</v>
      </c>
      <c r="L34" s="11"/>
      <c r="M34" s="13">
        <f t="shared" si="1"/>
        <v>0</v>
      </c>
      <c r="N34" s="25"/>
      <c r="O34" s="15">
        <f t="shared" si="2"/>
        <v>0</v>
      </c>
      <c r="P34" s="16">
        <f t="shared" si="3"/>
        <v>0</v>
      </c>
      <c r="Q34" s="17">
        <f t="shared" si="4"/>
        <v>0</v>
      </c>
      <c r="R34" s="18">
        <f>IF(G34="Gasolio",$K$52)+IF(G34="Benzina",#REF!)</f>
        <v>0</v>
      </c>
      <c r="S34" s="19">
        <f t="shared" si="5"/>
        <v>0</v>
      </c>
    </row>
    <row r="35" spans="2:19" x14ac:dyDescent="0.2">
      <c r="B35" s="20">
        <v>24</v>
      </c>
      <c r="C35" s="23"/>
      <c r="D35" s="26"/>
      <c r="E35" s="26"/>
      <c r="F35" s="23"/>
      <c r="G35" s="10"/>
      <c r="H35" s="24"/>
      <c r="I35" s="24"/>
      <c r="J35" s="24"/>
      <c r="K35" s="12">
        <f t="shared" si="0"/>
        <v>0</v>
      </c>
      <c r="L35" s="11"/>
      <c r="M35" s="13">
        <f t="shared" si="1"/>
        <v>0</v>
      </c>
      <c r="N35" s="25"/>
      <c r="O35" s="15">
        <f t="shared" si="2"/>
        <v>0</v>
      </c>
      <c r="P35" s="16">
        <f t="shared" si="3"/>
        <v>0</v>
      </c>
      <c r="Q35" s="17">
        <f t="shared" si="4"/>
        <v>0</v>
      </c>
      <c r="R35" s="18">
        <f>IF(G35="Gasolio",$K$52)+IF(G35="Benzina",#REF!)</f>
        <v>0</v>
      </c>
      <c r="S35" s="19">
        <f t="shared" si="5"/>
        <v>0</v>
      </c>
    </row>
    <row r="36" spans="2:19" x14ac:dyDescent="0.2">
      <c r="B36" s="7">
        <v>25</v>
      </c>
      <c r="C36" s="23"/>
      <c r="D36" s="26"/>
      <c r="E36" s="26"/>
      <c r="F36" s="23"/>
      <c r="G36" s="10"/>
      <c r="H36" s="24"/>
      <c r="I36" s="24"/>
      <c r="J36" s="24"/>
      <c r="K36" s="12">
        <f t="shared" si="0"/>
        <v>0</v>
      </c>
      <c r="L36" s="11"/>
      <c r="M36" s="13">
        <f t="shared" si="1"/>
        <v>0</v>
      </c>
      <c r="N36" s="25"/>
      <c r="O36" s="15">
        <f t="shared" si="2"/>
        <v>0</v>
      </c>
      <c r="P36" s="16">
        <f t="shared" si="3"/>
        <v>0</v>
      </c>
      <c r="Q36" s="17">
        <f t="shared" si="4"/>
        <v>0</v>
      </c>
      <c r="R36" s="18">
        <f>IF(G36="Gasolio",$K$52)+IF(G36="Benzina",#REF!)</f>
        <v>0</v>
      </c>
      <c r="S36" s="19">
        <f t="shared" si="5"/>
        <v>0</v>
      </c>
    </row>
    <row r="37" spans="2:19" x14ac:dyDescent="0.2">
      <c r="B37" s="20">
        <v>26</v>
      </c>
      <c r="C37" s="23"/>
      <c r="D37" s="26"/>
      <c r="E37" s="26"/>
      <c r="F37" s="23"/>
      <c r="G37" s="10"/>
      <c r="H37" s="24"/>
      <c r="I37" s="24"/>
      <c r="J37" s="24"/>
      <c r="K37" s="12">
        <f t="shared" si="0"/>
        <v>0</v>
      </c>
      <c r="L37" s="11"/>
      <c r="M37" s="13">
        <f t="shared" si="1"/>
        <v>0</v>
      </c>
      <c r="N37" s="25"/>
      <c r="O37" s="15">
        <f t="shared" si="2"/>
        <v>0</v>
      </c>
      <c r="P37" s="16">
        <f t="shared" si="3"/>
        <v>0</v>
      </c>
      <c r="Q37" s="17">
        <f t="shared" si="4"/>
        <v>0</v>
      </c>
      <c r="R37" s="18">
        <f>IF(G37="Gasolio",$K$52)+IF(G37="Benzina",#REF!)</f>
        <v>0</v>
      </c>
      <c r="S37" s="19">
        <f t="shared" si="5"/>
        <v>0</v>
      </c>
    </row>
    <row r="38" spans="2:19" x14ac:dyDescent="0.2">
      <c r="B38" s="7">
        <v>27</v>
      </c>
      <c r="C38" s="23"/>
      <c r="D38" s="26"/>
      <c r="E38" s="26"/>
      <c r="F38" s="23"/>
      <c r="G38" s="10"/>
      <c r="H38" s="24"/>
      <c r="I38" s="24"/>
      <c r="J38" s="24"/>
      <c r="K38" s="12">
        <f t="shared" si="0"/>
        <v>0</v>
      </c>
      <c r="L38" s="11"/>
      <c r="M38" s="13">
        <f t="shared" si="1"/>
        <v>0</v>
      </c>
      <c r="N38" s="25"/>
      <c r="O38" s="15">
        <f t="shared" si="2"/>
        <v>0</v>
      </c>
      <c r="P38" s="16">
        <f t="shared" si="3"/>
        <v>0</v>
      </c>
      <c r="Q38" s="17">
        <f t="shared" si="4"/>
        <v>0</v>
      </c>
      <c r="R38" s="18">
        <f>IF(G38="Gasolio",$K$52)+IF(G38="Benzina",#REF!)</f>
        <v>0</v>
      </c>
      <c r="S38" s="19">
        <f t="shared" si="5"/>
        <v>0</v>
      </c>
    </row>
    <row r="39" spans="2:19" x14ac:dyDescent="0.2">
      <c r="B39" s="7">
        <v>28</v>
      </c>
      <c r="C39" s="23"/>
      <c r="D39" s="26"/>
      <c r="E39" s="26"/>
      <c r="F39" s="23"/>
      <c r="G39" s="10"/>
      <c r="H39" s="24"/>
      <c r="I39" s="24"/>
      <c r="J39" s="24"/>
      <c r="K39" s="12">
        <f t="shared" si="0"/>
        <v>0</v>
      </c>
      <c r="L39" s="11"/>
      <c r="M39" s="13">
        <f t="shared" si="1"/>
        <v>0</v>
      </c>
      <c r="N39" s="25"/>
      <c r="O39" s="15">
        <f t="shared" si="2"/>
        <v>0</v>
      </c>
      <c r="P39" s="16">
        <f t="shared" si="3"/>
        <v>0</v>
      </c>
      <c r="Q39" s="17">
        <f t="shared" si="4"/>
        <v>0</v>
      </c>
      <c r="R39" s="18">
        <f>IF(G39="Gasolio",$K$52)+IF(G39="Benzina",#REF!)</f>
        <v>0</v>
      </c>
      <c r="S39" s="19">
        <f t="shared" si="5"/>
        <v>0</v>
      </c>
    </row>
    <row r="40" spans="2:19" x14ac:dyDescent="0.2">
      <c r="B40" s="20">
        <v>29</v>
      </c>
      <c r="C40" s="23"/>
      <c r="D40" s="26"/>
      <c r="E40" s="26"/>
      <c r="F40" s="23"/>
      <c r="G40" s="10"/>
      <c r="H40" s="24"/>
      <c r="I40" s="24"/>
      <c r="J40" s="24"/>
      <c r="K40" s="12">
        <f t="shared" si="0"/>
        <v>0</v>
      </c>
      <c r="L40" s="11"/>
      <c r="M40" s="13">
        <f t="shared" si="1"/>
        <v>0</v>
      </c>
      <c r="N40" s="25"/>
      <c r="O40" s="15">
        <f t="shared" si="2"/>
        <v>0</v>
      </c>
      <c r="P40" s="16">
        <f t="shared" si="3"/>
        <v>0</v>
      </c>
      <c r="Q40" s="17">
        <f t="shared" si="4"/>
        <v>0</v>
      </c>
      <c r="R40" s="18">
        <f>IF(G40="Gasolio",$K$52)+IF(G40="Benzina",#REF!)</f>
        <v>0</v>
      </c>
      <c r="S40" s="19">
        <f t="shared" si="5"/>
        <v>0</v>
      </c>
    </row>
    <row r="41" spans="2:19" x14ac:dyDescent="0.2">
      <c r="B41" s="7">
        <v>30</v>
      </c>
      <c r="C41" s="23"/>
      <c r="D41" s="26"/>
      <c r="E41" s="26"/>
      <c r="F41" s="23"/>
      <c r="G41" s="10"/>
      <c r="H41" s="24"/>
      <c r="I41" s="24"/>
      <c r="J41" s="24"/>
      <c r="K41" s="12">
        <f t="shared" si="0"/>
        <v>0</v>
      </c>
      <c r="L41" s="11"/>
      <c r="M41" s="13">
        <f t="shared" si="1"/>
        <v>0</v>
      </c>
      <c r="N41" s="25"/>
      <c r="O41" s="15">
        <f t="shared" si="2"/>
        <v>0</v>
      </c>
      <c r="P41" s="16">
        <f t="shared" si="3"/>
        <v>0</v>
      </c>
      <c r="Q41" s="17">
        <f t="shared" si="4"/>
        <v>0</v>
      </c>
      <c r="R41" s="18">
        <f>IF(G41="Gasolio",$K$52)+IF(G41="Benzina",#REF!)</f>
        <v>0</v>
      </c>
      <c r="S41" s="19">
        <f t="shared" si="5"/>
        <v>0</v>
      </c>
    </row>
    <row r="42" spans="2:19" x14ac:dyDescent="0.2">
      <c r="B42" s="20">
        <v>31</v>
      </c>
      <c r="C42" s="23"/>
      <c r="D42" s="26"/>
      <c r="E42" s="26"/>
      <c r="F42" s="23"/>
      <c r="G42" s="10"/>
      <c r="H42" s="24"/>
      <c r="I42" s="24"/>
      <c r="J42" s="24"/>
      <c r="K42" s="12">
        <f>SUM(H42:J42)</f>
        <v>0</v>
      </c>
      <c r="L42" s="11"/>
      <c r="M42" s="13">
        <f t="shared" si="1"/>
        <v>0</v>
      </c>
      <c r="N42" s="25"/>
      <c r="O42" s="15">
        <f t="shared" si="2"/>
        <v>0</v>
      </c>
      <c r="P42" s="16">
        <f t="shared" si="3"/>
        <v>0</v>
      </c>
      <c r="Q42" s="17">
        <f t="shared" si="4"/>
        <v>0</v>
      </c>
      <c r="R42" s="18">
        <f>IF(G42="Gasolio",$K$52)+IF(G42="Benzina",#REF!)</f>
        <v>0</v>
      </c>
      <c r="S42" s="19">
        <f t="shared" si="5"/>
        <v>0</v>
      </c>
    </row>
    <row r="43" spans="2:19" x14ac:dyDescent="0.2">
      <c r="B43" s="7">
        <v>32</v>
      </c>
      <c r="C43" s="23"/>
      <c r="D43" s="26"/>
      <c r="E43" s="26"/>
      <c r="F43" s="23"/>
      <c r="G43" s="10"/>
      <c r="H43" s="24"/>
      <c r="I43" s="24"/>
      <c r="J43" s="24"/>
      <c r="K43" s="12">
        <f>SUM(H43:J43)</f>
        <v>0</v>
      </c>
      <c r="L43" s="11"/>
      <c r="M43" s="13">
        <f t="shared" si="1"/>
        <v>0</v>
      </c>
      <c r="N43" s="25"/>
      <c r="O43" s="15">
        <f t="shared" si="2"/>
        <v>0</v>
      </c>
      <c r="P43" s="16">
        <f t="shared" si="3"/>
        <v>0</v>
      </c>
      <c r="Q43" s="17">
        <f t="shared" si="4"/>
        <v>0</v>
      </c>
      <c r="R43" s="18">
        <f>IF(G43="Gasolio",$K$52)+IF(G43="Benzina",#REF!)</f>
        <v>0</v>
      </c>
      <c r="S43" s="19">
        <f t="shared" si="5"/>
        <v>0</v>
      </c>
    </row>
    <row r="44" spans="2:19" x14ac:dyDescent="0.2">
      <c r="B44" s="20">
        <v>33</v>
      </c>
      <c r="C44" s="23"/>
      <c r="D44" s="22"/>
      <c r="E44" s="22"/>
      <c r="F44" s="23"/>
      <c r="G44" s="10"/>
      <c r="H44" s="24"/>
      <c r="I44" s="24"/>
      <c r="J44" s="24"/>
      <c r="K44" s="12">
        <f>SUM(H44:J44)</f>
        <v>0</v>
      </c>
      <c r="L44" s="11"/>
      <c r="M44" s="13">
        <f t="shared" si="1"/>
        <v>0</v>
      </c>
      <c r="N44" s="25"/>
      <c r="O44" s="15">
        <f t="shared" si="2"/>
        <v>0</v>
      </c>
      <c r="P44" s="16">
        <f t="shared" si="3"/>
        <v>0</v>
      </c>
      <c r="Q44" s="17">
        <f t="shared" si="4"/>
        <v>0</v>
      </c>
      <c r="R44" s="18">
        <f>IF(G44="Gasolio",$K$52)+IF(G44="Benzina",#REF!)</f>
        <v>0</v>
      </c>
      <c r="S44" s="19">
        <f t="shared" si="5"/>
        <v>0</v>
      </c>
    </row>
    <row r="45" spans="2:19" x14ac:dyDescent="0.2">
      <c r="B45" s="7">
        <v>34</v>
      </c>
      <c r="C45" s="23"/>
      <c r="D45" s="26"/>
      <c r="E45" s="26"/>
      <c r="F45" s="23"/>
      <c r="G45" s="10"/>
      <c r="H45" s="24"/>
      <c r="I45" s="24"/>
      <c r="J45" s="24"/>
      <c r="K45" s="12">
        <f>SUM(H45:J45)</f>
        <v>0</v>
      </c>
      <c r="L45" s="11"/>
      <c r="M45" s="13">
        <f t="shared" si="1"/>
        <v>0</v>
      </c>
      <c r="N45" s="25"/>
      <c r="O45" s="15">
        <f t="shared" si="2"/>
        <v>0</v>
      </c>
      <c r="P45" s="16">
        <f t="shared" si="3"/>
        <v>0</v>
      </c>
      <c r="Q45" s="17">
        <f t="shared" si="4"/>
        <v>0</v>
      </c>
      <c r="R45" s="18">
        <f>IF(G45="Gasolio",$K$52)+IF(G45="Benzina",#REF!)</f>
        <v>0</v>
      </c>
      <c r="S45" s="19">
        <f t="shared" si="5"/>
        <v>0</v>
      </c>
    </row>
    <row r="46" spans="2:19" x14ac:dyDescent="0.2">
      <c r="B46" s="20">
        <v>35</v>
      </c>
      <c r="C46" s="23"/>
      <c r="D46" s="26"/>
      <c r="E46" s="26"/>
      <c r="F46" s="23"/>
      <c r="G46" s="10"/>
      <c r="H46" s="24"/>
      <c r="I46" s="24"/>
      <c r="J46" s="24"/>
      <c r="K46" s="12">
        <f>SUM(H46:J46)</f>
        <v>0</v>
      </c>
      <c r="L46" s="11"/>
      <c r="M46" s="13">
        <f t="shared" si="1"/>
        <v>0</v>
      </c>
      <c r="N46" s="25"/>
      <c r="O46" s="15">
        <f t="shared" si="2"/>
        <v>0</v>
      </c>
      <c r="P46" s="16">
        <f t="shared" si="3"/>
        <v>0</v>
      </c>
      <c r="Q46" s="17">
        <f t="shared" si="4"/>
        <v>0</v>
      </c>
      <c r="R46" s="18">
        <f>IF(G46="Gasolio",$K$52)+IF(G46="Benzina",#REF!)</f>
        <v>0</v>
      </c>
      <c r="S46" s="19">
        <f t="shared" si="5"/>
        <v>0</v>
      </c>
    </row>
    <row r="47" spans="2:19" ht="15.75" thickBot="1" x14ac:dyDescent="0.3">
      <c r="B47" s="27" t="s">
        <v>18</v>
      </c>
      <c r="C47" s="28" t="s">
        <v>17</v>
      </c>
      <c r="D47" s="28" t="s">
        <v>17</v>
      </c>
      <c r="E47" s="28"/>
      <c r="F47" s="28" t="s">
        <v>17</v>
      </c>
      <c r="G47" s="28" t="s">
        <v>17</v>
      </c>
      <c r="H47" s="29">
        <f t="shared" ref="H47:M47" si="6">SUM(H12:H46)</f>
        <v>0</v>
      </c>
      <c r="I47" s="29">
        <f t="shared" si="6"/>
        <v>0</v>
      </c>
      <c r="J47" s="29">
        <f t="shared" si="6"/>
        <v>0</v>
      </c>
      <c r="K47" s="29">
        <f t="shared" si="6"/>
        <v>0</v>
      </c>
      <c r="L47" s="29">
        <f t="shared" si="6"/>
        <v>0</v>
      </c>
      <c r="M47" s="30">
        <f t="shared" si="6"/>
        <v>0</v>
      </c>
      <c r="N47" s="31">
        <f>SUM(N12:N46)</f>
        <v>0</v>
      </c>
      <c r="O47" s="32"/>
      <c r="P47" s="32"/>
      <c r="Q47" s="32">
        <f>SUM(Q12:Q46)</f>
        <v>0</v>
      </c>
      <c r="R47" s="32"/>
      <c r="S47" s="33">
        <f>SUM(S12:S46)</f>
        <v>0</v>
      </c>
    </row>
    <row r="49" spans="6:16" ht="15" thickBot="1" x14ac:dyDescent="0.25"/>
    <row r="50" spans="6:16" x14ac:dyDescent="0.2">
      <c r="F50" s="61" t="s">
        <v>19</v>
      </c>
      <c r="G50" s="62"/>
      <c r="H50" s="62"/>
      <c r="I50" s="62"/>
      <c r="J50" s="62"/>
      <c r="K50" s="62"/>
      <c r="L50" s="62"/>
      <c r="M50" s="62"/>
      <c r="N50" s="63"/>
    </row>
    <row r="51" spans="6:16" ht="45" customHeight="1" x14ac:dyDescent="0.2">
      <c r="F51" s="64" t="s">
        <v>20</v>
      </c>
      <c r="G51" s="65"/>
      <c r="H51" s="65"/>
      <c r="I51" s="66" t="s">
        <v>14</v>
      </c>
      <c r="J51" s="66"/>
      <c r="K51" s="34" t="s">
        <v>21</v>
      </c>
      <c r="L51" s="66" t="s">
        <v>22</v>
      </c>
      <c r="M51" s="66"/>
      <c r="N51" s="67"/>
    </row>
    <row r="52" spans="6:16" x14ac:dyDescent="0.2">
      <c r="F52" s="78" t="s">
        <v>24</v>
      </c>
      <c r="G52" s="79"/>
      <c r="H52" s="79"/>
      <c r="I52" s="80">
        <f>SUMIF(G12:G46, "Gasolio", Q12:Q46)</f>
        <v>0</v>
      </c>
      <c r="J52" s="80"/>
      <c r="K52" s="35">
        <v>0.29289999999999999</v>
      </c>
      <c r="L52" s="81">
        <f>I52*K52</f>
        <v>0</v>
      </c>
      <c r="M52" s="81"/>
      <c r="N52" s="82"/>
    </row>
    <row r="53" spans="6:16" ht="15.75" thickBot="1" x14ac:dyDescent="0.3">
      <c r="F53" s="83" t="s">
        <v>25</v>
      </c>
      <c r="G53" s="84"/>
      <c r="H53" s="84"/>
      <c r="I53" s="85">
        <f>SUM(I52:J52)</f>
        <v>0</v>
      </c>
      <c r="J53" s="85"/>
      <c r="K53" s="36" t="s">
        <v>17</v>
      </c>
      <c r="L53" s="86">
        <f>SUM(L52:N52)</f>
        <v>0</v>
      </c>
      <c r="M53" s="86"/>
      <c r="N53" s="87"/>
    </row>
    <row r="57" spans="6:16" ht="15" x14ac:dyDescent="0.2">
      <c r="G57" s="37"/>
      <c r="H57" s="37"/>
      <c r="I57" s="37"/>
      <c r="J57" s="37"/>
      <c r="K57" s="37"/>
      <c r="L57" s="88" t="s">
        <v>26</v>
      </c>
      <c r="M57" s="88"/>
      <c r="N57" s="88"/>
      <c r="O57" s="88"/>
      <c r="P57" s="88"/>
    </row>
    <row r="58" spans="6:16" x14ac:dyDescent="0.2">
      <c r="G58" s="37"/>
      <c r="H58" s="37"/>
      <c r="I58" s="37"/>
      <c r="J58" s="37"/>
      <c r="K58" s="37"/>
      <c r="L58" s="89"/>
      <c r="M58" s="89"/>
      <c r="N58" s="89"/>
      <c r="O58" s="89"/>
      <c r="P58" s="89"/>
    </row>
    <row r="60" spans="6:16" ht="15" x14ac:dyDescent="0.2">
      <c r="G60" s="76" t="s">
        <v>27</v>
      </c>
      <c r="H60" s="76"/>
      <c r="I60" s="76"/>
      <c r="J60" s="76"/>
      <c r="K60" s="76"/>
      <c r="L60" s="77"/>
      <c r="M60" s="77"/>
      <c r="N60" s="77"/>
      <c r="O60" s="77"/>
      <c r="P60" s="77"/>
    </row>
  </sheetData>
  <mergeCells count="32">
    <mergeCell ref="G60:K60"/>
    <mergeCell ref="L60:P60"/>
    <mergeCell ref="F52:H52"/>
    <mergeCell ref="I52:J52"/>
    <mergeCell ref="L52:N52"/>
    <mergeCell ref="F53:H53"/>
    <mergeCell ref="I53:J53"/>
    <mergeCell ref="L53:N53"/>
    <mergeCell ref="L57:P57"/>
    <mergeCell ref="L58:P58"/>
    <mergeCell ref="F50:N50"/>
    <mergeCell ref="F51:H51"/>
    <mergeCell ref="I51:J51"/>
    <mergeCell ref="L51:N51"/>
    <mergeCell ref="L10:L11"/>
    <mergeCell ref="M10:M11"/>
    <mergeCell ref="N10:N11"/>
    <mergeCell ref="B2:S3"/>
    <mergeCell ref="B4:S4"/>
    <mergeCell ref="B5:S6"/>
    <mergeCell ref="C10:C11"/>
    <mergeCell ref="D10:D11"/>
    <mergeCell ref="E10:E11"/>
    <mergeCell ref="F10:F11"/>
    <mergeCell ref="G10:G11"/>
    <mergeCell ref="H10:J10"/>
    <mergeCell ref="K10:K11"/>
    <mergeCell ref="R10:R11"/>
    <mergeCell ref="S10:S11"/>
    <mergeCell ref="O10:O11"/>
    <mergeCell ref="P10:P11"/>
    <mergeCell ref="Q10:Q11"/>
  </mergeCells>
  <dataValidations count="1">
    <dataValidation type="list" allowBlank="1" showInputMessage="1" showErrorMessage="1" sqref="G12:G46" xr:uid="{374956E0-A613-4F19-BD6C-3E3E36C9006A}">
      <formula1>"Gasolio, Benzina,"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A9CD0-D367-46E1-BB5B-628A8A2D24F9}">
  <dimension ref="B2:S60"/>
  <sheetViews>
    <sheetView topLeftCell="A22" workbookViewId="0">
      <selection activeCell="K53" sqref="K53"/>
    </sheetView>
  </sheetViews>
  <sheetFormatPr defaultColWidth="8.85546875" defaultRowHeight="14.25" x14ac:dyDescent="0.2"/>
  <cols>
    <col min="1" max="1" width="3.28515625" style="1" customWidth="1"/>
    <col min="2" max="2" width="12.140625" style="1" customWidth="1"/>
    <col min="3" max="3" width="18.140625" style="1" customWidth="1"/>
    <col min="4" max="5" width="12.85546875" style="1" customWidth="1"/>
    <col min="6" max="6" width="13.7109375" style="1" customWidth="1"/>
    <col min="7" max="7" width="15.28515625" style="1" customWidth="1"/>
    <col min="8" max="9" width="14.42578125" style="1" customWidth="1"/>
    <col min="10" max="10" width="16.140625" style="1" customWidth="1"/>
    <col min="11" max="11" width="14.42578125" style="1" customWidth="1"/>
    <col min="12" max="14" width="12.7109375" style="1" customWidth="1"/>
    <col min="15" max="17" width="15.140625" style="1" customWidth="1"/>
    <col min="18" max="19" width="12.7109375" style="1" customWidth="1"/>
    <col min="20" max="16384" width="8.85546875" style="1"/>
  </cols>
  <sheetData>
    <row r="2" spans="2:19" ht="13.9" customHeight="1" x14ac:dyDescent="0.2"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</row>
    <row r="3" spans="2:19" ht="13.9" customHeight="1" x14ac:dyDescent="0.2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2:19" ht="13.9" customHeight="1" x14ac:dyDescent="0.2">
      <c r="B4" s="41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</row>
    <row r="5" spans="2:19" ht="13.9" customHeight="1" x14ac:dyDescent="0.2">
      <c r="B5" s="43" t="s">
        <v>35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</row>
    <row r="6" spans="2:19" ht="14.45" customHeight="1" x14ac:dyDescent="0.2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4"/>
    </row>
    <row r="8" spans="2:19" ht="15" x14ac:dyDescent="0.2">
      <c r="B8" s="2" t="s">
        <v>28</v>
      </c>
    </row>
    <row r="9" spans="2:19" ht="15" thickBot="1" x14ac:dyDescent="0.25"/>
    <row r="10" spans="2:19" s="4" customFormat="1" ht="14.45" customHeight="1" x14ac:dyDescent="0.25">
      <c r="B10" s="3"/>
      <c r="C10" s="45" t="s">
        <v>2</v>
      </c>
      <c r="D10" s="47" t="s">
        <v>3</v>
      </c>
      <c r="E10" s="49" t="s">
        <v>4</v>
      </c>
      <c r="F10" s="51" t="s">
        <v>5</v>
      </c>
      <c r="G10" s="51" t="s">
        <v>6</v>
      </c>
      <c r="H10" s="52" t="s">
        <v>7</v>
      </c>
      <c r="I10" s="53"/>
      <c r="J10" s="54"/>
      <c r="K10" s="55" t="s">
        <v>8</v>
      </c>
      <c r="L10" s="68" t="s">
        <v>9</v>
      </c>
      <c r="M10" s="55" t="s">
        <v>10</v>
      </c>
      <c r="N10" s="69" t="s">
        <v>11</v>
      </c>
      <c r="O10" s="71" t="s">
        <v>12</v>
      </c>
      <c r="P10" s="72" t="s">
        <v>13</v>
      </c>
      <c r="Q10" s="74" t="s">
        <v>14</v>
      </c>
      <c r="R10" s="57" t="s">
        <v>15</v>
      </c>
      <c r="S10" s="59" t="s">
        <v>16</v>
      </c>
    </row>
    <row r="11" spans="2:19" s="4" customFormat="1" x14ac:dyDescent="0.25">
      <c r="B11" s="5"/>
      <c r="C11" s="46"/>
      <c r="D11" s="48"/>
      <c r="E11" s="50"/>
      <c r="F11" s="46"/>
      <c r="G11" s="46"/>
      <c r="H11" s="6" t="s">
        <v>36</v>
      </c>
      <c r="I11" s="6"/>
      <c r="J11" s="6"/>
      <c r="K11" s="56"/>
      <c r="L11" s="50"/>
      <c r="M11" s="56"/>
      <c r="N11" s="70"/>
      <c r="O11" s="56"/>
      <c r="P11" s="73"/>
      <c r="Q11" s="75"/>
      <c r="R11" s="58"/>
      <c r="S11" s="60"/>
    </row>
    <row r="12" spans="2:19" x14ac:dyDescent="0.2">
      <c r="B12" s="7">
        <v>1</v>
      </c>
      <c r="C12" s="8"/>
      <c r="D12" s="8"/>
      <c r="E12" s="8"/>
      <c r="F12" s="9"/>
      <c r="G12" s="10"/>
      <c r="H12" s="11"/>
      <c r="I12" s="11"/>
      <c r="J12" s="11"/>
      <c r="K12" s="12">
        <f>SUM(H12:J12)</f>
        <v>0</v>
      </c>
      <c r="L12" s="11"/>
      <c r="M12" s="13">
        <f>K12-L12</f>
        <v>0</v>
      </c>
      <c r="N12" s="14"/>
      <c r="O12" s="15">
        <f>IF(N12&gt;0,K12/N12,0)</f>
        <v>0</v>
      </c>
      <c r="P12" s="16">
        <f>IF(N12&gt;0, N12/K12, 0)</f>
        <v>0</v>
      </c>
      <c r="Q12" s="17">
        <f>N12-(L12*P12)</f>
        <v>0</v>
      </c>
      <c r="R12" s="18">
        <f>IF(G12="Gasolio",$K$52)+IF(G12="Benzina",#REF!)</f>
        <v>0</v>
      </c>
      <c r="S12" s="19">
        <f>IF(Q12&gt;0, Q12*R12, 0)</f>
        <v>0</v>
      </c>
    </row>
    <row r="13" spans="2:19" x14ac:dyDescent="0.2">
      <c r="B13" s="20">
        <v>2</v>
      </c>
      <c r="C13" s="21"/>
      <c r="D13" s="22"/>
      <c r="E13" s="22"/>
      <c r="F13" s="23"/>
      <c r="G13" s="10"/>
      <c r="H13" s="24"/>
      <c r="I13" s="24"/>
      <c r="J13" s="24"/>
      <c r="K13" s="12">
        <f t="shared" ref="K13:K41" si="0">SUM(H13:J13)</f>
        <v>0</v>
      </c>
      <c r="L13" s="11"/>
      <c r="M13" s="13">
        <f t="shared" ref="M13:M46" si="1">K13-L13</f>
        <v>0</v>
      </c>
      <c r="N13" s="25"/>
      <c r="O13" s="15">
        <f t="shared" ref="O13:O46" si="2">IF(N13&gt;0,K13/N13,0)</f>
        <v>0</v>
      </c>
      <c r="P13" s="16">
        <f t="shared" ref="P13:P46" si="3">IF(N13&gt;0, N13/K13, 0)</f>
        <v>0</v>
      </c>
      <c r="Q13" s="17">
        <f t="shared" ref="Q13:Q46" si="4">N13-(L13*P13)</f>
        <v>0</v>
      </c>
      <c r="R13" s="18">
        <f>IF(G13="Gasolio",$K$52)+IF(G13="Benzina",#REF!)</f>
        <v>0</v>
      </c>
      <c r="S13" s="19">
        <f t="shared" ref="S13:S46" si="5">IF(Q13&gt;0, Q13*R13, 0)</f>
        <v>0</v>
      </c>
    </row>
    <row r="14" spans="2:19" x14ac:dyDescent="0.2">
      <c r="B14" s="7">
        <v>3</v>
      </c>
      <c r="C14" s="21"/>
      <c r="D14" s="22"/>
      <c r="E14" s="22"/>
      <c r="F14" s="23"/>
      <c r="G14" s="10"/>
      <c r="H14" s="24"/>
      <c r="I14" s="24"/>
      <c r="J14" s="24"/>
      <c r="K14" s="12">
        <f t="shared" si="0"/>
        <v>0</v>
      </c>
      <c r="L14" s="11"/>
      <c r="M14" s="13">
        <f t="shared" si="1"/>
        <v>0</v>
      </c>
      <c r="N14" s="25"/>
      <c r="O14" s="15">
        <f t="shared" si="2"/>
        <v>0</v>
      </c>
      <c r="P14" s="16">
        <f t="shared" si="3"/>
        <v>0</v>
      </c>
      <c r="Q14" s="17">
        <f t="shared" si="4"/>
        <v>0</v>
      </c>
      <c r="R14" s="18">
        <f>IF(G14="Gasolio",$K$52)+IF(G14="Benzina",#REF!)</f>
        <v>0</v>
      </c>
      <c r="S14" s="19">
        <f t="shared" si="5"/>
        <v>0</v>
      </c>
    </row>
    <row r="15" spans="2:19" x14ac:dyDescent="0.2">
      <c r="B15" s="20">
        <v>4</v>
      </c>
      <c r="C15" s="21"/>
      <c r="D15" s="22"/>
      <c r="E15" s="22"/>
      <c r="F15" s="23"/>
      <c r="G15" s="10"/>
      <c r="H15" s="24"/>
      <c r="I15" s="24"/>
      <c r="J15" s="24"/>
      <c r="K15" s="12">
        <f t="shared" si="0"/>
        <v>0</v>
      </c>
      <c r="L15" s="11"/>
      <c r="M15" s="13">
        <f t="shared" si="1"/>
        <v>0</v>
      </c>
      <c r="N15" s="25"/>
      <c r="O15" s="15">
        <f t="shared" si="2"/>
        <v>0</v>
      </c>
      <c r="P15" s="16">
        <f t="shared" si="3"/>
        <v>0</v>
      </c>
      <c r="Q15" s="17">
        <f t="shared" si="4"/>
        <v>0</v>
      </c>
      <c r="R15" s="18">
        <f>IF(G15="Gasolio",$K$52)+IF(G15="Benzina",#REF!)</f>
        <v>0</v>
      </c>
      <c r="S15" s="19">
        <f>IF(Q15&gt;0, Q15*R15, 0)</f>
        <v>0</v>
      </c>
    </row>
    <row r="16" spans="2:19" x14ac:dyDescent="0.2">
      <c r="B16" s="7">
        <v>5</v>
      </c>
      <c r="C16" s="21"/>
      <c r="D16" s="22"/>
      <c r="E16" s="22"/>
      <c r="F16" s="23"/>
      <c r="G16" s="10"/>
      <c r="H16" s="24"/>
      <c r="I16" s="24"/>
      <c r="J16" s="24"/>
      <c r="K16" s="12">
        <f t="shared" si="0"/>
        <v>0</v>
      </c>
      <c r="L16" s="11"/>
      <c r="M16" s="13">
        <f t="shared" si="1"/>
        <v>0</v>
      </c>
      <c r="N16" s="25"/>
      <c r="O16" s="15">
        <f t="shared" si="2"/>
        <v>0</v>
      </c>
      <c r="P16" s="16">
        <f t="shared" si="3"/>
        <v>0</v>
      </c>
      <c r="Q16" s="17">
        <f t="shared" si="4"/>
        <v>0</v>
      </c>
      <c r="R16" s="18">
        <f>IF(G16="Gasolio",$K$52)+IF(G16="Benzina",#REF!)</f>
        <v>0</v>
      </c>
      <c r="S16" s="19">
        <f t="shared" si="5"/>
        <v>0</v>
      </c>
    </row>
    <row r="17" spans="2:19" x14ac:dyDescent="0.2">
      <c r="B17" s="20">
        <v>6</v>
      </c>
      <c r="C17" s="21"/>
      <c r="D17" s="22"/>
      <c r="E17" s="22"/>
      <c r="F17" s="23"/>
      <c r="G17" s="10"/>
      <c r="H17" s="24"/>
      <c r="I17" s="24"/>
      <c r="J17" s="24"/>
      <c r="K17" s="12">
        <f t="shared" si="0"/>
        <v>0</v>
      </c>
      <c r="L17" s="11"/>
      <c r="M17" s="13">
        <f t="shared" si="1"/>
        <v>0</v>
      </c>
      <c r="N17" s="25"/>
      <c r="O17" s="15">
        <f t="shared" si="2"/>
        <v>0</v>
      </c>
      <c r="P17" s="16">
        <f t="shared" si="3"/>
        <v>0</v>
      </c>
      <c r="Q17" s="17">
        <f t="shared" si="4"/>
        <v>0</v>
      </c>
      <c r="R17" s="18">
        <f>IF(G17="Gasolio",$K$52)+IF(G17="Benzina",#REF!)</f>
        <v>0</v>
      </c>
      <c r="S17" s="19">
        <f t="shared" si="5"/>
        <v>0</v>
      </c>
    </row>
    <row r="18" spans="2:19" x14ac:dyDescent="0.2">
      <c r="B18" s="7">
        <v>7</v>
      </c>
      <c r="C18" s="23"/>
      <c r="D18" s="26"/>
      <c r="E18" s="26"/>
      <c r="F18" s="23"/>
      <c r="G18" s="10"/>
      <c r="H18" s="24"/>
      <c r="I18" s="24"/>
      <c r="J18" s="24"/>
      <c r="K18" s="12">
        <f t="shared" si="0"/>
        <v>0</v>
      </c>
      <c r="L18" s="11"/>
      <c r="M18" s="13">
        <f t="shared" si="1"/>
        <v>0</v>
      </c>
      <c r="N18" s="25"/>
      <c r="O18" s="15">
        <f t="shared" si="2"/>
        <v>0</v>
      </c>
      <c r="P18" s="16">
        <f t="shared" si="3"/>
        <v>0</v>
      </c>
      <c r="Q18" s="17">
        <f t="shared" si="4"/>
        <v>0</v>
      </c>
      <c r="R18" s="18">
        <f>IF(G18="Gasolio",$K$52)+IF(G18="Benzina",#REF!)</f>
        <v>0</v>
      </c>
      <c r="S18" s="19">
        <f t="shared" si="5"/>
        <v>0</v>
      </c>
    </row>
    <row r="19" spans="2:19" x14ac:dyDescent="0.2">
      <c r="B19" s="20">
        <v>8</v>
      </c>
      <c r="C19" s="23"/>
      <c r="D19" s="26"/>
      <c r="E19" s="26"/>
      <c r="F19" s="23"/>
      <c r="G19" s="10"/>
      <c r="H19" s="24"/>
      <c r="I19" s="24"/>
      <c r="J19" s="24"/>
      <c r="K19" s="12">
        <f t="shared" si="0"/>
        <v>0</v>
      </c>
      <c r="L19" s="11"/>
      <c r="M19" s="13">
        <f t="shared" si="1"/>
        <v>0</v>
      </c>
      <c r="N19" s="25"/>
      <c r="O19" s="15">
        <f t="shared" si="2"/>
        <v>0</v>
      </c>
      <c r="P19" s="16">
        <f t="shared" si="3"/>
        <v>0</v>
      </c>
      <c r="Q19" s="17">
        <f t="shared" si="4"/>
        <v>0</v>
      </c>
      <c r="R19" s="18">
        <f>IF(G19="Gasolio",$K$52)+IF(G19="Benzina",#REF!)</f>
        <v>0</v>
      </c>
      <c r="S19" s="19">
        <f t="shared" si="5"/>
        <v>0</v>
      </c>
    </row>
    <row r="20" spans="2:19" x14ac:dyDescent="0.2">
      <c r="B20" s="7">
        <v>9</v>
      </c>
      <c r="C20" s="23"/>
      <c r="D20" s="26"/>
      <c r="E20" s="26"/>
      <c r="F20" s="23"/>
      <c r="G20" s="10"/>
      <c r="H20" s="24"/>
      <c r="I20" s="24"/>
      <c r="J20" s="24"/>
      <c r="K20" s="12">
        <f t="shared" si="0"/>
        <v>0</v>
      </c>
      <c r="L20" s="11"/>
      <c r="M20" s="13">
        <f t="shared" si="1"/>
        <v>0</v>
      </c>
      <c r="N20" s="25"/>
      <c r="O20" s="15">
        <f t="shared" si="2"/>
        <v>0</v>
      </c>
      <c r="P20" s="16">
        <f t="shared" si="3"/>
        <v>0</v>
      </c>
      <c r="Q20" s="17">
        <f t="shared" si="4"/>
        <v>0</v>
      </c>
      <c r="R20" s="18">
        <f>IF(G20="Gasolio",$K$52)+IF(G20="Benzina",#REF!)</f>
        <v>0</v>
      </c>
      <c r="S20" s="19">
        <f t="shared" si="5"/>
        <v>0</v>
      </c>
    </row>
    <row r="21" spans="2:19" x14ac:dyDescent="0.2">
      <c r="B21" s="7">
        <v>10</v>
      </c>
      <c r="C21" s="23"/>
      <c r="D21" s="26"/>
      <c r="E21" s="26"/>
      <c r="F21" s="23"/>
      <c r="G21" s="10"/>
      <c r="H21" s="24"/>
      <c r="I21" s="24"/>
      <c r="J21" s="24"/>
      <c r="K21" s="12">
        <f t="shared" si="0"/>
        <v>0</v>
      </c>
      <c r="L21" s="11"/>
      <c r="M21" s="13">
        <f t="shared" si="1"/>
        <v>0</v>
      </c>
      <c r="N21" s="25"/>
      <c r="O21" s="15">
        <f t="shared" si="2"/>
        <v>0</v>
      </c>
      <c r="P21" s="16">
        <f t="shared" si="3"/>
        <v>0</v>
      </c>
      <c r="Q21" s="17">
        <f t="shared" si="4"/>
        <v>0</v>
      </c>
      <c r="R21" s="18">
        <f>IF(G21="Gasolio",$K$52)+IF(G21="Benzina",#REF!)</f>
        <v>0</v>
      </c>
      <c r="S21" s="19">
        <f t="shared" si="5"/>
        <v>0</v>
      </c>
    </row>
    <row r="22" spans="2:19" x14ac:dyDescent="0.2">
      <c r="B22" s="20">
        <v>11</v>
      </c>
      <c r="C22" s="23"/>
      <c r="D22" s="26"/>
      <c r="E22" s="26"/>
      <c r="F22" s="23"/>
      <c r="G22" s="10"/>
      <c r="H22" s="24"/>
      <c r="I22" s="24"/>
      <c r="J22" s="24"/>
      <c r="K22" s="12">
        <f t="shared" si="0"/>
        <v>0</v>
      </c>
      <c r="L22" s="11"/>
      <c r="M22" s="13">
        <f t="shared" si="1"/>
        <v>0</v>
      </c>
      <c r="N22" s="25"/>
      <c r="O22" s="15">
        <f t="shared" si="2"/>
        <v>0</v>
      </c>
      <c r="P22" s="16">
        <f t="shared" si="3"/>
        <v>0</v>
      </c>
      <c r="Q22" s="17">
        <f t="shared" si="4"/>
        <v>0</v>
      </c>
      <c r="R22" s="18">
        <f>IF(G22="Gasolio",$K$52)+IF(G22="Benzina",#REF!)</f>
        <v>0</v>
      </c>
      <c r="S22" s="19">
        <f t="shared" si="5"/>
        <v>0</v>
      </c>
    </row>
    <row r="23" spans="2:19" x14ac:dyDescent="0.2">
      <c r="B23" s="7">
        <v>12</v>
      </c>
      <c r="C23" s="23"/>
      <c r="D23" s="26"/>
      <c r="E23" s="26"/>
      <c r="F23" s="23"/>
      <c r="G23" s="10"/>
      <c r="H23" s="24"/>
      <c r="I23" s="24"/>
      <c r="J23" s="24"/>
      <c r="K23" s="12">
        <f t="shared" si="0"/>
        <v>0</v>
      </c>
      <c r="L23" s="11"/>
      <c r="M23" s="13">
        <f t="shared" si="1"/>
        <v>0</v>
      </c>
      <c r="N23" s="25"/>
      <c r="O23" s="15">
        <f t="shared" si="2"/>
        <v>0</v>
      </c>
      <c r="P23" s="16">
        <f t="shared" si="3"/>
        <v>0</v>
      </c>
      <c r="Q23" s="17">
        <f t="shared" si="4"/>
        <v>0</v>
      </c>
      <c r="R23" s="18">
        <f>IF(G23="Gasolio",$K$52)+IF(G23="Benzina",#REF!)</f>
        <v>0</v>
      </c>
      <c r="S23" s="19">
        <f t="shared" si="5"/>
        <v>0</v>
      </c>
    </row>
    <row r="24" spans="2:19" x14ac:dyDescent="0.2">
      <c r="B24" s="20">
        <v>13</v>
      </c>
      <c r="C24" s="23"/>
      <c r="D24" s="26"/>
      <c r="E24" s="26"/>
      <c r="F24" s="23"/>
      <c r="G24" s="10"/>
      <c r="H24" s="24"/>
      <c r="I24" s="24"/>
      <c r="J24" s="24"/>
      <c r="K24" s="12">
        <f t="shared" si="0"/>
        <v>0</v>
      </c>
      <c r="L24" s="11"/>
      <c r="M24" s="13">
        <f t="shared" si="1"/>
        <v>0</v>
      </c>
      <c r="N24" s="25"/>
      <c r="O24" s="15">
        <f t="shared" si="2"/>
        <v>0</v>
      </c>
      <c r="P24" s="16">
        <f t="shared" si="3"/>
        <v>0</v>
      </c>
      <c r="Q24" s="17">
        <f t="shared" si="4"/>
        <v>0</v>
      </c>
      <c r="R24" s="18">
        <f>IF(G24="Gasolio",$K$52)+IF(G24="Benzina",#REF!)</f>
        <v>0</v>
      </c>
      <c r="S24" s="19">
        <f t="shared" si="5"/>
        <v>0</v>
      </c>
    </row>
    <row r="25" spans="2:19" x14ac:dyDescent="0.2">
      <c r="B25" s="7">
        <v>14</v>
      </c>
      <c r="C25" s="23"/>
      <c r="D25" s="26"/>
      <c r="E25" s="26"/>
      <c r="F25" s="23"/>
      <c r="G25" s="10"/>
      <c r="H25" s="24"/>
      <c r="I25" s="24"/>
      <c r="J25" s="24"/>
      <c r="K25" s="12">
        <f t="shared" si="0"/>
        <v>0</v>
      </c>
      <c r="L25" s="11"/>
      <c r="M25" s="13">
        <f t="shared" si="1"/>
        <v>0</v>
      </c>
      <c r="N25" s="25"/>
      <c r="O25" s="15">
        <f t="shared" si="2"/>
        <v>0</v>
      </c>
      <c r="P25" s="16">
        <f t="shared" si="3"/>
        <v>0</v>
      </c>
      <c r="Q25" s="17">
        <f t="shared" si="4"/>
        <v>0</v>
      </c>
      <c r="R25" s="18">
        <f>IF(G25="Gasolio",$K$52)+IF(G25="Benzina",#REF!)</f>
        <v>0</v>
      </c>
      <c r="S25" s="19">
        <f t="shared" si="5"/>
        <v>0</v>
      </c>
    </row>
    <row r="26" spans="2:19" x14ac:dyDescent="0.2">
      <c r="B26" s="20">
        <v>15</v>
      </c>
      <c r="C26" s="23"/>
      <c r="D26" s="26"/>
      <c r="E26" s="26"/>
      <c r="F26" s="23"/>
      <c r="G26" s="10"/>
      <c r="H26" s="24"/>
      <c r="I26" s="24"/>
      <c r="J26" s="24"/>
      <c r="K26" s="12">
        <f t="shared" si="0"/>
        <v>0</v>
      </c>
      <c r="L26" s="11"/>
      <c r="M26" s="13">
        <f t="shared" si="1"/>
        <v>0</v>
      </c>
      <c r="N26" s="25"/>
      <c r="O26" s="15">
        <f t="shared" si="2"/>
        <v>0</v>
      </c>
      <c r="P26" s="16">
        <f t="shared" si="3"/>
        <v>0</v>
      </c>
      <c r="Q26" s="17">
        <f t="shared" si="4"/>
        <v>0</v>
      </c>
      <c r="R26" s="18">
        <f>IF(G26="Gasolio",$K$52)+IF(G26="Benzina",#REF!)</f>
        <v>0</v>
      </c>
      <c r="S26" s="19">
        <f t="shared" si="5"/>
        <v>0</v>
      </c>
    </row>
    <row r="27" spans="2:19" x14ac:dyDescent="0.2">
      <c r="B27" s="7">
        <v>16</v>
      </c>
      <c r="C27" s="23"/>
      <c r="D27" s="26"/>
      <c r="E27" s="26"/>
      <c r="F27" s="23"/>
      <c r="G27" s="10"/>
      <c r="H27" s="24"/>
      <c r="I27" s="24"/>
      <c r="J27" s="24"/>
      <c r="K27" s="12">
        <f t="shared" si="0"/>
        <v>0</v>
      </c>
      <c r="L27" s="11"/>
      <c r="M27" s="13">
        <f t="shared" si="1"/>
        <v>0</v>
      </c>
      <c r="N27" s="25"/>
      <c r="O27" s="15">
        <f t="shared" si="2"/>
        <v>0</v>
      </c>
      <c r="P27" s="16">
        <f t="shared" si="3"/>
        <v>0</v>
      </c>
      <c r="Q27" s="17">
        <f t="shared" si="4"/>
        <v>0</v>
      </c>
      <c r="R27" s="18">
        <f>IF(G27="Gasolio",$K$52)+IF(G27="Benzina",#REF!)</f>
        <v>0</v>
      </c>
      <c r="S27" s="19">
        <f t="shared" si="5"/>
        <v>0</v>
      </c>
    </row>
    <row r="28" spans="2:19" x14ac:dyDescent="0.2">
      <c r="B28" s="20">
        <v>17</v>
      </c>
      <c r="C28" s="23"/>
      <c r="D28" s="26"/>
      <c r="E28" s="26"/>
      <c r="F28" s="23"/>
      <c r="G28" s="10"/>
      <c r="H28" s="24"/>
      <c r="I28" s="24"/>
      <c r="J28" s="24"/>
      <c r="K28" s="12">
        <f t="shared" si="0"/>
        <v>0</v>
      </c>
      <c r="L28" s="11"/>
      <c r="M28" s="13">
        <f t="shared" si="1"/>
        <v>0</v>
      </c>
      <c r="N28" s="25"/>
      <c r="O28" s="15">
        <f t="shared" si="2"/>
        <v>0</v>
      </c>
      <c r="P28" s="16">
        <f t="shared" si="3"/>
        <v>0</v>
      </c>
      <c r="Q28" s="17">
        <f t="shared" si="4"/>
        <v>0</v>
      </c>
      <c r="R28" s="18">
        <f>IF(G28="Gasolio",$K$52)+IF(G28="Benzina",#REF!)</f>
        <v>0</v>
      </c>
      <c r="S28" s="19">
        <f t="shared" si="5"/>
        <v>0</v>
      </c>
    </row>
    <row r="29" spans="2:19" x14ac:dyDescent="0.2">
      <c r="B29" s="7">
        <v>18</v>
      </c>
      <c r="C29" s="23"/>
      <c r="D29" s="26"/>
      <c r="E29" s="26"/>
      <c r="F29" s="23"/>
      <c r="G29" s="10"/>
      <c r="H29" s="24"/>
      <c r="I29" s="24"/>
      <c r="J29" s="24"/>
      <c r="K29" s="12">
        <f t="shared" si="0"/>
        <v>0</v>
      </c>
      <c r="L29" s="11"/>
      <c r="M29" s="13">
        <f t="shared" si="1"/>
        <v>0</v>
      </c>
      <c r="N29" s="25"/>
      <c r="O29" s="15">
        <f t="shared" si="2"/>
        <v>0</v>
      </c>
      <c r="P29" s="16">
        <f t="shared" si="3"/>
        <v>0</v>
      </c>
      <c r="Q29" s="17">
        <f t="shared" si="4"/>
        <v>0</v>
      </c>
      <c r="R29" s="18">
        <f>IF(G29="Gasolio",$K$52)+IF(G29="Benzina",#REF!)</f>
        <v>0</v>
      </c>
      <c r="S29" s="19">
        <f t="shared" si="5"/>
        <v>0</v>
      </c>
    </row>
    <row r="30" spans="2:19" x14ac:dyDescent="0.2">
      <c r="B30" s="7">
        <v>19</v>
      </c>
      <c r="C30" s="23"/>
      <c r="D30" s="26"/>
      <c r="E30" s="26"/>
      <c r="F30" s="23"/>
      <c r="G30" s="10"/>
      <c r="H30" s="24"/>
      <c r="I30" s="24"/>
      <c r="J30" s="24"/>
      <c r="K30" s="12">
        <f t="shared" si="0"/>
        <v>0</v>
      </c>
      <c r="L30" s="11"/>
      <c r="M30" s="13">
        <f t="shared" si="1"/>
        <v>0</v>
      </c>
      <c r="N30" s="25"/>
      <c r="O30" s="15">
        <f t="shared" si="2"/>
        <v>0</v>
      </c>
      <c r="P30" s="16">
        <f t="shared" si="3"/>
        <v>0</v>
      </c>
      <c r="Q30" s="17">
        <f t="shared" si="4"/>
        <v>0</v>
      </c>
      <c r="R30" s="18">
        <f>IF(G30="Gasolio",$K$52)+IF(G30="Benzina",#REF!)</f>
        <v>0</v>
      </c>
      <c r="S30" s="19">
        <f t="shared" si="5"/>
        <v>0</v>
      </c>
    </row>
    <row r="31" spans="2:19" x14ac:dyDescent="0.2">
      <c r="B31" s="20">
        <v>20</v>
      </c>
      <c r="C31" s="23"/>
      <c r="D31" s="26"/>
      <c r="E31" s="26"/>
      <c r="F31" s="23"/>
      <c r="G31" s="10"/>
      <c r="H31" s="24"/>
      <c r="I31" s="24"/>
      <c r="J31" s="24"/>
      <c r="K31" s="12">
        <f t="shared" si="0"/>
        <v>0</v>
      </c>
      <c r="L31" s="11"/>
      <c r="M31" s="13">
        <f t="shared" si="1"/>
        <v>0</v>
      </c>
      <c r="N31" s="25"/>
      <c r="O31" s="15">
        <f t="shared" si="2"/>
        <v>0</v>
      </c>
      <c r="P31" s="16">
        <f t="shared" si="3"/>
        <v>0</v>
      </c>
      <c r="Q31" s="17">
        <f t="shared" si="4"/>
        <v>0</v>
      </c>
      <c r="R31" s="18">
        <f>IF(G31="Gasolio",$K$52)+IF(G31="Benzina",#REF!)</f>
        <v>0</v>
      </c>
      <c r="S31" s="19">
        <f t="shared" si="5"/>
        <v>0</v>
      </c>
    </row>
    <row r="32" spans="2:19" x14ac:dyDescent="0.2">
      <c r="B32" s="7">
        <v>21</v>
      </c>
      <c r="C32" s="23"/>
      <c r="D32" s="26"/>
      <c r="E32" s="26"/>
      <c r="F32" s="23"/>
      <c r="G32" s="10"/>
      <c r="H32" s="24"/>
      <c r="I32" s="24"/>
      <c r="J32" s="24"/>
      <c r="K32" s="12">
        <f t="shared" si="0"/>
        <v>0</v>
      </c>
      <c r="L32" s="11"/>
      <c r="M32" s="13">
        <f t="shared" si="1"/>
        <v>0</v>
      </c>
      <c r="N32" s="25"/>
      <c r="O32" s="15">
        <f t="shared" si="2"/>
        <v>0</v>
      </c>
      <c r="P32" s="16">
        <f t="shared" si="3"/>
        <v>0</v>
      </c>
      <c r="Q32" s="17">
        <f t="shared" si="4"/>
        <v>0</v>
      </c>
      <c r="R32" s="18">
        <f>IF(G32="Gasolio",$K$52)+IF(G32="Benzina",#REF!)</f>
        <v>0</v>
      </c>
      <c r="S32" s="19">
        <f t="shared" si="5"/>
        <v>0</v>
      </c>
    </row>
    <row r="33" spans="2:19" x14ac:dyDescent="0.2">
      <c r="B33" s="20">
        <v>22</v>
      </c>
      <c r="C33" s="23"/>
      <c r="D33" s="26"/>
      <c r="E33" s="26"/>
      <c r="F33" s="23"/>
      <c r="G33" s="10"/>
      <c r="H33" s="24"/>
      <c r="I33" s="24"/>
      <c r="J33" s="24"/>
      <c r="K33" s="12">
        <f t="shared" si="0"/>
        <v>0</v>
      </c>
      <c r="L33" s="11"/>
      <c r="M33" s="13">
        <f t="shared" si="1"/>
        <v>0</v>
      </c>
      <c r="N33" s="25"/>
      <c r="O33" s="15">
        <f t="shared" si="2"/>
        <v>0</v>
      </c>
      <c r="P33" s="16">
        <f t="shared" si="3"/>
        <v>0</v>
      </c>
      <c r="Q33" s="17">
        <f t="shared" si="4"/>
        <v>0</v>
      </c>
      <c r="R33" s="18">
        <f>IF(G33="Gasolio",$K$52)+IF(G33="Benzina",#REF!)</f>
        <v>0</v>
      </c>
      <c r="S33" s="19">
        <f t="shared" si="5"/>
        <v>0</v>
      </c>
    </row>
    <row r="34" spans="2:19" x14ac:dyDescent="0.2">
      <c r="B34" s="7">
        <v>23</v>
      </c>
      <c r="C34" s="23"/>
      <c r="D34" s="26"/>
      <c r="E34" s="26"/>
      <c r="F34" s="23"/>
      <c r="G34" s="10"/>
      <c r="H34" s="24"/>
      <c r="I34" s="24"/>
      <c r="J34" s="24"/>
      <c r="K34" s="12">
        <f t="shared" si="0"/>
        <v>0</v>
      </c>
      <c r="L34" s="11"/>
      <c r="M34" s="13">
        <f t="shared" si="1"/>
        <v>0</v>
      </c>
      <c r="N34" s="25"/>
      <c r="O34" s="15">
        <f t="shared" si="2"/>
        <v>0</v>
      </c>
      <c r="P34" s="16">
        <f t="shared" si="3"/>
        <v>0</v>
      </c>
      <c r="Q34" s="17">
        <f t="shared" si="4"/>
        <v>0</v>
      </c>
      <c r="R34" s="18">
        <f>IF(G34="Gasolio",$K$52)+IF(G34="Benzina",#REF!)</f>
        <v>0</v>
      </c>
      <c r="S34" s="19">
        <f t="shared" si="5"/>
        <v>0</v>
      </c>
    </row>
    <row r="35" spans="2:19" x14ac:dyDescent="0.2">
      <c r="B35" s="20">
        <v>24</v>
      </c>
      <c r="C35" s="23"/>
      <c r="D35" s="26"/>
      <c r="E35" s="26"/>
      <c r="F35" s="23"/>
      <c r="G35" s="10"/>
      <c r="H35" s="24"/>
      <c r="I35" s="24"/>
      <c r="J35" s="24"/>
      <c r="K35" s="12">
        <f t="shared" si="0"/>
        <v>0</v>
      </c>
      <c r="L35" s="11"/>
      <c r="M35" s="13">
        <f t="shared" si="1"/>
        <v>0</v>
      </c>
      <c r="N35" s="25"/>
      <c r="O35" s="15">
        <f t="shared" si="2"/>
        <v>0</v>
      </c>
      <c r="P35" s="16">
        <f t="shared" si="3"/>
        <v>0</v>
      </c>
      <c r="Q35" s="17">
        <f t="shared" si="4"/>
        <v>0</v>
      </c>
      <c r="R35" s="18">
        <f>IF(G35="Gasolio",$K$52)+IF(G35="Benzina",#REF!)</f>
        <v>0</v>
      </c>
      <c r="S35" s="19">
        <f t="shared" si="5"/>
        <v>0</v>
      </c>
    </row>
    <row r="36" spans="2:19" x14ac:dyDescent="0.2">
      <c r="B36" s="7">
        <v>25</v>
      </c>
      <c r="C36" s="23"/>
      <c r="D36" s="26"/>
      <c r="E36" s="26"/>
      <c r="F36" s="23"/>
      <c r="G36" s="10"/>
      <c r="H36" s="24"/>
      <c r="I36" s="24"/>
      <c r="J36" s="24"/>
      <c r="K36" s="12">
        <f t="shared" si="0"/>
        <v>0</v>
      </c>
      <c r="L36" s="11"/>
      <c r="M36" s="13">
        <f t="shared" si="1"/>
        <v>0</v>
      </c>
      <c r="N36" s="25"/>
      <c r="O36" s="15">
        <f t="shared" si="2"/>
        <v>0</v>
      </c>
      <c r="P36" s="16">
        <f t="shared" si="3"/>
        <v>0</v>
      </c>
      <c r="Q36" s="17">
        <f t="shared" si="4"/>
        <v>0</v>
      </c>
      <c r="R36" s="18">
        <f>IF(G36="Gasolio",$K$52)+IF(G36="Benzina",#REF!)</f>
        <v>0</v>
      </c>
      <c r="S36" s="19">
        <f t="shared" si="5"/>
        <v>0</v>
      </c>
    </row>
    <row r="37" spans="2:19" x14ac:dyDescent="0.2">
      <c r="B37" s="20">
        <v>26</v>
      </c>
      <c r="C37" s="23"/>
      <c r="D37" s="26"/>
      <c r="E37" s="26"/>
      <c r="F37" s="23"/>
      <c r="G37" s="10"/>
      <c r="H37" s="24"/>
      <c r="I37" s="24"/>
      <c r="J37" s="24"/>
      <c r="K37" s="12">
        <f t="shared" si="0"/>
        <v>0</v>
      </c>
      <c r="L37" s="11"/>
      <c r="M37" s="13">
        <f t="shared" si="1"/>
        <v>0</v>
      </c>
      <c r="N37" s="25"/>
      <c r="O37" s="15">
        <f t="shared" si="2"/>
        <v>0</v>
      </c>
      <c r="P37" s="16">
        <f t="shared" si="3"/>
        <v>0</v>
      </c>
      <c r="Q37" s="17">
        <f t="shared" si="4"/>
        <v>0</v>
      </c>
      <c r="R37" s="18">
        <f>IF(G37="Gasolio",$K$52)+IF(G37="Benzina",#REF!)</f>
        <v>0</v>
      </c>
      <c r="S37" s="19">
        <f t="shared" si="5"/>
        <v>0</v>
      </c>
    </row>
    <row r="38" spans="2:19" x14ac:dyDescent="0.2">
      <c r="B38" s="7">
        <v>27</v>
      </c>
      <c r="C38" s="23"/>
      <c r="D38" s="26"/>
      <c r="E38" s="26"/>
      <c r="F38" s="23"/>
      <c r="G38" s="10"/>
      <c r="H38" s="24"/>
      <c r="I38" s="24"/>
      <c r="J38" s="24"/>
      <c r="K38" s="12">
        <f t="shared" si="0"/>
        <v>0</v>
      </c>
      <c r="L38" s="11"/>
      <c r="M38" s="13">
        <f t="shared" si="1"/>
        <v>0</v>
      </c>
      <c r="N38" s="25"/>
      <c r="O38" s="15">
        <f t="shared" si="2"/>
        <v>0</v>
      </c>
      <c r="P38" s="16">
        <f t="shared" si="3"/>
        <v>0</v>
      </c>
      <c r="Q38" s="17">
        <f t="shared" si="4"/>
        <v>0</v>
      </c>
      <c r="R38" s="18">
        <f>IF(G38="Gasolio",$K$52)+IF(G38="Benzina",#REF!)</f>
        <v>0</v>
      </c>
      <c r="S38" s="19">
        <f t="shared" si="5"/>
        <v>0</v>
      </c>
    </row>
    <row r="39" spans="2:19" x14ac:dyDescent="0.2">
      <c r="B39" s="7">
        <v>28</v>
      </c>
      <c r="C39" s="23"/>
      <c r="D39" s="26"/>
      <c r="E39" s="26"/>
      <c r="F39" s="23"/>
      <c r="G39" s="10"/>
      <c r="H39" s="24"/>
      <c r="I39" s="24"/>
      <c r="J39" s="24"/>
      <c r="K39" s="12">
        <f t="shared" si="0"/>
        <v>0</v>
      </c>
      <c r="L39" s="11"/>
      <c r="M39" s="13">
        <f t="shared" si="1"/>
        <v>0</v>
      </c>
      <c r="N39" s="25"/>
      <c r="O39" s="15">
        <f t="shared" si="2"/>
        <v>0</v>
      </c>
      <c r="P39" s="16">
        <f t="shared" si="3"/>
        <v>0</v>
      </c>
      <c r="Q39" s="17">
        <f t="shared" si="4"/>
        <v>0</v>
      </c>
      <c r="R39" s="18">
        <f>IF(G39="Gasolio",$K$52)+IF(G39="Benzina",#REF!)</f>
        <v>0</v>
      </c>
      <c r="S39" s="19">
        <f t="shared" si="5"/>
        <v>0</v>
      </c>
    </row>
    <row r="40" spans="2:19" x14ac:dyDescent="0.2">
      <c r="B40" s="20">
        <v>29</v>
      </c>
      <c r="C40" s="23"/>
      <c r="D40" s="26"/>
      <c r="E40" s="26"/>
      <c r="F40" s="23"/>
      <c r="G40" s="10"/>
      <c r="H40" s="24"/>
      <c r="I40" s="24"/>
      <c r="J40" s="24"/>
      <c r="K40" s="12">
        <f t="shared" si="0"/>
        <v>0</v>
      </c>
      <c r="L40" s="11"/>
      <c r="M40" s="13">
        <f t="shared" si="1"/>
        <v>0</v>
      </c>
      <c r="N40" s="25"/>
      <c r="O40" s="15">
        <f t="shared" si="2"/>
        <v>0</v>
      </c>
      <c r="P40" s="16">
        <f t="shared" si="3"/>
        <v>0</v>
      </c>
      <c r="Q40" s="17">
        <f t="shared" si="4"/>
        <v>0</v>
      </c>
      <c r="R40" s="18">
        <f>IF(G40="Gasolio",$K$52)+IF(G40="Benzina",#REF!)</f>
        <v>0</v>
      </c>
      <c r="S40" s="19">
        <f t="shared" si="5"/>
        <v>0</v>
      </c>
    </row>
    <row r="41" spans="2:19" x14ac:dyDescent="0.2">
      <c r="B41" s="7">
        <v>30</v>
      </c>
      <c r="C41" s="23"/>
      <c r="D41" s="26"/>
      <c r="E41" s="26"/>
      <c r="F41" s="23"/>
      <c r="G41" s="10"/>
      <c r="H41" s="24"/>
      <c r="I41" s="24"/>
      <c r="J41" s="24"/>
      <c r="K41" s="12">
        <f t="shared" si="0"/>
        <v>0</v>
      </c>
      <c r="L41" s="11"/>
      <c r="M41" s="13">
        <f t="shared" si="1"/>
        <v>0</v>
      </c>
      <c r="N41" s="25"/>
      <c r="O41" s="15">
        <f t="shared" si="2"/>
        <v>0</v>
      </c>
      <c r="P41" s="16">
        <f t="shared" si="3"/>
        <v>0</v>
      </c>
      <c r="Q41" s="17">
        <f t="shared" si="4"/>
        <v>0</v>
      </c>
      <c r="R41" s="18">
        <f>IF(G41="Gasolio",$K$52)+IF(G41="Benzina",#REF!)</f>
        <v>0</v>
      </c>
      <c r="S41" s="19">
        <f t="shared" si="5"/>
        <v>0</v>
      </c>
    </row>
    <row r="42" spans="2:19" x14ac:dyDescent="0.2">
      <c r="B42" s="20">
        <v>31</v>
      </c>
      <c r="C42" s="23"/>
      <c r="D42" s="26"/>
      <c r="E42" s="26"/>
      <c r="F42" s="23"/>
      <c r="G42" s="10"/>
      <c r="H42" s="24"/>
      <c r="I42" s="24"/>
      <c r="J42" s="24"/>
      <c r="K42" s="12">
        <f>SUM(H42:J42)</f>
        <v>0</v>
      </c>
      <c r="L42" s="11"/>
      <c r="M42" s="13">
        <f t="shared" si="1"/>
        <v>0</v>
      </c>
      <c r="N42" s="25"/>
      <c r="O42" s="15">
        <f t="shared" si="2"/>
        <v>0</v>
      </c>
      <c r="P42" s="16">
        <f t="shared" si="3"/>
        <v>0</v>
      </c>
      <c r="Q42" s="17">
        <f t="shared" si="4"/>
        <v>0</v>
      </c>
      <c r="R42" s="18">
        <f>IF(G42="Gasolio",$K$52)+IF(G42="Benzina",#REF!)</f>
        <v>0</v>
      </c>
      <c r="S42" s="19">
        <f t="shared" si="5"/>
        <v>0</v>
      </c>
    </row>
    <row r="43" spans="2:19" x14ac:dyDescent="0.2">
      <c r="B43" s="7">
        <v>32</v>
      </c>
      <c r="C43" s="23"/>
      <c r="D43" s="26"/>
      <c r="E43" s="26"/>
      <c r="F43" s="23"/>
      <c r="G43" s="10"/>
      <c r="H43" s="24"/>
      <c r="I43" s="24"/>
      <c r="J43" s="24"/>
      <c r="K43" s="12">
        <f>SUM(H43:J43)</f>
        <v>0</v>
      </c>
      <c r="L43" s="11"/>
      <c r="M43" s="13">
        <f t="shared" si="1"/>
        <v>0</v>
      </c>
      <c r="N43" s="25"/>
      <c r="O43" s="15">
        <f t="shared" si="2"/>
        <v>0</v>
      </c>
      <c r="P43" s="16">
        <f t="shared" si="3"/>
        <v>0</v>
      </c>
      <c r="Q43" s="17">
        <f t="shared" si="4"/>
        <v>0</v>
      </c>
      <c r="R43" s="18">
        <f>IF(G43="Gasolio",$K$52)+IF(G43="Benzina",#REF!)</f>
        <v>0</v>
      </c>
      <c r="S43" s="19">
        <f t="shared" si="5"/>
        <v>0</v>
      </c>
    </row>
    <row r="44" spans="2:19" x14ac:dyDescent="0.2">
      <c r="B44" s="20">
        <v>33</v>
      </c>
      <c r="C44" s="23"/>
      <c r="D44" s="22"/>
      <c r="E44" s="22"/>
      <c r="F44" s="23"/>
      <c r="G44" s="10"/>
      <c r="H44" s="24"/>
      <c r="I44" s="24"/>
      <c r="J44" s="24"/>
      <c r="K44" s="12">
        <f>SUM(H44:J44)</f>
        <v>0</v>
      </c>
      <c r="L44" s="11"/>
      <c r="M44" s="13">
        <f t="shared" si="1"/>
        <v>0</v>
      </c>
      <c r="N44" s="25"/>
      <c r="O44" s="15">
        <f t="shared" si="2"/>
        <v>0</v>
      </c>
      <c r="P44" s="16">
        <f t="shared" si="3"/>
        <v>0</v>
      </c>
      <c r="Q44" s="17">
        <f t="shared" si="4"/>
        <v>0</v>
      </c>
      <c r="R44" s="18">
        <f>IF(G44="Gasolio",$K$52)+IF(G44="Benzina",#REF!)</f>
        <v>0</v>
      </c>
      <c r="S44" s="19">
        <f t="shared" si="5"/>
        <v>0</v>
      </c>
    </row>
    <row r="45" spans="2:19" x14ac:dyDescent="0.2">
      <c r="B45" s="7">
        <v>34</v>
      </c>
      <c r="C45" s="23"/>
      <c r="D45" s="26"/>
      <c r="E45" s="26"/>
      <c r="F45" s="23"/>
      <c r="G45" s="10"/>
      <c r="H45" s="24"/>
      <c r="I45" s="24"/>
      <c r="J45" s="24"/>
      <c r="K45" s="12">
        <f>SUM(H45:J45)</f>
        <v>0</v>
      </c>
      <c r="L45" s="11"/>
      <c r="M45" s="13">
        <f t="shared" si="1"/>
        <v>0</v>
      </c>
      <c r="N45" s="25"/>
      <c r="O45" s="15">
        <f t="shared" si="2"/>
        <v>0</v>
      </c>
      <c r="P45" s="16">
        <f t="shared" si="3"/>
        <v>0</v>
      </c>
      <c r="Q45" s="17">
        <f t="shared" si="4"/>
        <v>0</v>
      </c>
      <c r="R45" s="18">
        <f>IF(G45="Gasolio",$K$52)+IF(G45="Benzina",#REF!)</f>
        <v>0</v>
      </c>
      <c r="S45" s="19">
        <f t="shared" si="5"/>
        <v>0</v>
      </c>
    </row>
    <row r="46" spans="2:19" x14ac:dyDescent="0.2">
      <c r="B46" s="20">
        <v>35</v>
      </c>
      <c r="C46" s="23"/>
      <c r="D46" s="26"/>
      <c r="E46" s="26"/>
      <c r="F46" s="23"/>
      <c r="G46" s="10"/>
      <c r="H46" s="24"/>
      <c r="I46" s="24"/>
      <c r="J46" s="24"/>
      <c r="K46" s="12">
        <f>SUM(H46:J46)</f>
        <v>0</v>
      </c>
      <c r="L46" s="11"/>
      <c r="M46" s="13">
        <f t="shared" si="1"/>
        <v>0</v>
      </c>
      <c r="N46" s="25"/>
      <c r="O46" s="15">
        <f t="shared" si="2"/>
        <v>0</v>
      </c>
      <c r="P46" s="16">
        <f t="shared" si="3"/>
        <v>0</v>
      </c>
      <c r="Q46" s="17">
        <f t="shared" si="4"/>
        <v>0</v>
      </c>
      <c r="R46" s="18">
        <f>IF(G46="Gasolio",$K$52)+IF(G46="Benzina",#REF!)</f>
        <v>0</v>
      </c>
      <c r="S46" s="19">
        <f t="shared" si="5"/>
        <v>0</v>
      </c>
    </row>
    <row r="47" spans="2:19" ht="15.75" thickBot="1" x14ac:dyDescent="0.3">
      <c r="B47" s="27" t="s">
        <v>18</v>
      </c>
      <c r="C47" s="28" t="s">
        <v>17</v>
      </c>
      <c r="D47" s="28" t="s">
        <v>17</v>
      </c>
      <c r="E47" s="28"/>
      <c r="F47" s="28" t="s">
        <v>17</v>
      </c>
      <c r="G47" s="28" t="s">
        <v>17</v>
      </c>
      <c r="H47" s="29">
        <f t="shared" ref="H47:M47" si="6">SUM(H12:H46)</f>
        <v>0</v>
      </c>
      <c r="I47" s="29">
        <f t="shared" si="6"/>
        <v>0</v>
      </c>
      <c r="J47" s="29">
        <f t="shared" si="6"/>
        <v>0</v>
      </c>
      <c r="K47" s="29">
        <f t="shared" si="6"/>
        <v>0</v>
      </c>
      <c r="L47" s="29">
        <f t="shared" si="6"/>
        <v>0</v>
      </c>
      <c r="M47" s="30">
        <f t="shared" si="6"/>
        <v>0</v>
      </c>
      <c r="N47" s="31">
        <f>SUM(N12:N46)</f>
        <v>0</v>
      </c>
      <c r="O47" s="32"/>
      <c r="P47" s="32"/>
      <c r="Q47" s="32">
        <f>SUM(Q12:Q46)</f>
        <v>0</v>
      </c>
      <c r="R47" s="32"/>
      <c r="S47" s="33">
        <f>SUM(S12:S46)</f>
        <v>0</v>
      </c>
    </row>
    <row r="49" spans="6:16" ht="15" thickBot="1" x14ac:dyDescent="0.25"/>
    <row r="50" spans="6:16" x14ac:dyDescent="0.2">
      <c r="F50" s="61" t="s">
        <v>19</v>
      </c>
      <c r="G50" s="62"/>
      <c r="H50" s="62"/>
      <c r="I50" s="62"/>
      <c r="J50" s="62"/>
      <c r="K50" s="62"/>
      <c r="L50" s="62"/>
      <c r="M50" s="62"/>
      <c r="N50" s="63"/>
    </row>
    <row r="51" spans="6:16" ht="45" customHeight="1" x14ac:dyDescent="0.2">
      <c r="F51" s="64" t="s">
        <v>20</v>
      </c>
      <c r="G51" s="65"/>
      <c r="H51" s="65"/>
      <c r="I51" s="66" t="s">
        <v>14</v>
      </c>
      <c r="J51" s="66"/>
      <c r="K51" s="34" t="s">
        <v>21</v>
      </c>
      <c r="L51" s="66" t="s">
        <v>22</v>
      </c>
      <c r="M51" s="66"/>
      <c r="N51" s="67"/>
    </row>
    <row r="52" spans="6:16" x14ac:dyDescent="0.2">
      <c r="F52" s="78" t="s">
        <v>24</v>
      </c>
      <c r="G52" s="79"/>
      <c r="H52" s="79"/>
      <c r="I52" s="80">
        <f>SUMIF(G12:G46, "Gasolio", Q12:Q46)</f>
        <v>0</v>
      </c>
      <c r="J52" s="80"/>
      <c r="K52" s="35">
        <v>0.34289999999999998</v>
      </c>
      <c r="L52" s="81">
        <f>I52*K52</f>
        <v>0</v>
      </c>
      <c r="M52" s="81"/>
      <c r="N52" s="82"/>
    </row>
    <row r="53" spans="6:16" ht="15.75" thickBot="1" x14ac:dyDescent="0.3">
      <c r="F53" s="83" t="s">
        <v>25</v>
      </c>
      <c r="G53" s="84"/>
      <c r="H53" s="84"/>
      <c r="I53" s="85">
        <f>SUM(I52:J52)</f>
        <v>0</v>
      </c>
      <c r="J53" s="85"/>
      <c r="K53" s="36" t="s">
        <v>17</v>
      </c>
      <c r="L53" s="86">
        <f>SUM(L52:N52)</f>
        <v>0</v>
      </c>
      <c r="M53" s="86"/>
      <c r="N53" s="87"/>
    </row>
    <row r="57" spans="6:16" ht="15" x14ac:dyDescent="0.2">
      <c r="G57" s="37"/>
      <c r="H57" s="37"/>
      <c r="I57" s="37"/>
      <c r="J57" s="37"/>
      <c r="K57" s="37"/>
      <c r="L57" s="88" t="s">
        <v>26</v>
      </c>
      <c r="M57" s="88"/>
      <c r="N57" s="88"/>
      <c r="O57" s="88"/>
      <c r="P57" s="88"/>
    </row>
    <row r="58" spans="6:16" x14ac:dyDescent="0.2">
      <c r="G58" s="37"/>
      <c r="H58" s="37"/>
      <c r="I58" s="37"/>
      <c r="J58" s="37"/>
      <c r="K58" s="37"/>
      <c r="L58" s="89"/>
      <c r="M58" s="89"/>
      <c r="N58" s="89"/>
      <c r="O58" s="89"/>
      <c r="P58" s="89"/>
    </row>
    <row r="60" spans="6:16" ht="15" x14ac:dyDescent="0.2">
      <c r="G60" s="76" t="s">
        <v>27</v>
      </c>
      <c r="H60" s="76"/>
      <c r="I60" s="76"/>
      <c r="J60" s="76"/>
      <c r="K60" s="76"/>
      <c r="L60" s="77"/>
      <c r="M60" s="77"/>
      <c r="N60" s="77"/>
      <c r="O60" s="77"/>
      <c r="P60" s="77"/>
    </row>
  </sheetData>
  <mergeCells count="32">
    <mergeCell ref="G60:K60"/>
    <mergeCell ref="L60:P60"/>
    <mergeCell ref="F52:H52"/>
    <mergeCell ref="I52:J52"/>
    <mergeCell ref="L52:N52"/>
    <mergeCell ref="F53:H53"/>
    <mergeCell ref="I53:J53"/>
    <mergeCell ref="L53:N53"/>
    <mergeCell ref="L57:P57"/>
    <mergeCell ref="L58:P58"/>
    <mergeCell ref="F50:N50"/>
    <mergeCell ref="F51:H51"/>
    <mergeCell ref="I51:J51"/>
    <mergeCell ref="L51:N51"/>
    <mergeCell ref="L10:L11"/>
    <mergeCell ref="M10:M11"/>
    <mergeCell ref="N10:N11"/>
    <mergeCell ref="B2:S3"/>
    <mergeCell ref="B4:S4"/>
    <mergeCell ref="B5:S6"/>
    <mergeCell ref="C10:C11"/>
    <mergeCell ref="D10:D11"/>
    <mergeCell ref="E10:E11"/>
    <mergeCell ref="F10:F11"/>
    <mergeCell ref="G10:G11"/>
    <mergeCell ref="H10:J10"/>
    <mergeCell ref="K10:K11"/>
    <mergeCell ref="R10:R11"/>
    <mergeCell ref="S10:S11"/>
    <mergeCell ref="O10:O11"/>
    <mergeCell ref="P10:P11"/>
    <mergeCell ref="Q10:Q11"/>
  </mergeCells>
  <dataValidations count="1">
    <dataValidation type="list" allowBlank="1" showInputMessage="1" showErrorMessage="1" sqref="G12:G46" xr:uid="{D9956AEC-3DC0-4EB6-8645-926F375E1B8B}">
      <formula1>"Gasolio, Benzina,"</formula1>
    </dataValidation>
  </dataValidation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8C973-CD11-4615-A764-5A96935AF1CF}">
  <dimension ref="B2:S60"/>
  <sheetViews>
    <sheetView topLeftCell="A19" workbookViewId="0">
      <selection sqref="A1:XFD1048576"/>
    </sheetView>
  </sheetViews>
  <sheetFormatPr defaultColWidth="8.85546875" defaultRowHeight="14.25" x14ac:dyDescent="0.2"/>
  <cols>
    <col min="1" max="1" width="3.28515625" style="1" customWidth="1"/>
    <col min="2" max="2" width="12.140625" style="1" customWidth="1"/>
    <col min="3" max="3" width="18.140625" style="1" customWidth="1"/>
    <col min="4" max="5" width="12.85546875" style="1" customWidth="1"/>
    <col min="6" max="6" width="13.7109375" style="1" customWidth="1"/>
    <col min="7" max="7" width="15.28515625" style="1" customWidth="1"/>
    <col min="8" max="9" width="14.42578125" style="1" customWidth="1"/>
    <col min="10" max="10" width="16.140625" style="1" customWidth="1"/>
    <col min="11" max="11" width="14.42578125" style="1" customWidth="1"/>
    <col min="12" max="14" width="12.7109375" style="1" customWidth="1"/>
    <col min="15" max="17" width="15.140625" style="1" customWidth="1"/>
    <col min="18" max="19" width="12.7109375" style="1" customWidth="1"/>
    <col min="20" max="16384" width="8.85546875" style="1"/>
  </cols>
  <sheetData>
    <row r="2" spans="2:19" ht="13.9" customHeight="1" x14ac:dyDescent="0.2"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</row>
    <row r="3" spans="2:19" ht="13.9" customHeight="1" x14ac:dyDescent="0.2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2:19" ht="13.9" customHeight="1" x14ac:dyDescent="0.2">
      <c r="B4" s="41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</row>
    <row r="5" spans="2:19" ht="13.9" customHeight="1" x14ac:dyDescent="0.2">
      <c r="B5" s="43" t="s">
        <v>37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</row>
    <row r="6" spans="2:19" ht="14.45" customHeight="1" x14ac:dyDescent="0.2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4"/>
    </row>
    <row r="8" spans="2:19" ht="15" x14ac:dyDescent="0.2">
      <c r="B8" s="2" t="s">
        <v>28</v>
      </c>
    </row>
    <row r="9" spans="2:19" ht="15" thickBot="1" x14ac:dyDescent="0.25"/>
    <row r="10" spans="2:19" s="4" customFormat="1" ht="14.45" customHeight="1" x14ac:dyDescent="0.25">
      <c r="B10" s="3"/>
      <c r="C10" s="45" t="s">
        <v>2</v>
      </c>
      <c r="D10" s="47" t="s">
        <v>3</v>
      </c>
      <c r="E10" s="49" t="s">
        <v>4</v>
      </c>
      <c r="F10" s="51" t="s">
        <v>5</v>
      </c>
      <c r="G10" s="51" t="s">
        <v>6</v>
      </c>
      <c r="H10" s="52" t="s">
        <v>7</v>
      </c>
      <c r="I10" s="53"/>
      <c r="J10" s="54"/>
      <c r="K10" s="55" t="s">
        <v>8</v>
      </c>
      <c r="L10" s="68" t="s">
        <v>9</v>
      </c>
      <c r="M10" s="55" t="s">
        <v>10</v>
      </c>
      <c r="N10" s="69" t="s">
        <v>11</v>
      </c>
      <c r="O10" s="71" t="s">
        <v>12</v>
      </c>
      <c r="P10" s="72" t="s">
        <v>13</v>
      </c>
      <c r="Q10" s="74" t="s">
        <v>14</v>
      </c>
      <c r="R10" s="57" t="s">
        <v>15</v>
      </c>
      <c r="S10" s="59" t="s">
        <v>16</v>
      </c>
    </row>
    <row r="11" spans="2:19" s="4" customFormat="1" x14ac:dyDescent="0.25">
      <c r="B11" s="5"/>
      <c r="C11" s="46"/>
      <c r="D11" s="48"/>
      <c r="E11" s="50"/>
      <c r="F11" s="46"/>
      <c r="G11" s="46"/>
      <c r="H11" s="6" t="s">
        <v>38</v>
      </c>
      <c r="I11" s="6" t="s">
        <v>32</v>
      </c>
      <c r="J11" s="6" t="s">
        <v>39</v>
      </c>
      <c r="K11" s="56"/>
      <c r="L11" s="50"/>
      <c r="M11" s="56"/>
      <c r="N11" s="70"/>
      <c r="O11" s="56"/>
      <c r="P11" s="73"/>
      <c r="Q11" s="75"/>
      <c r="R11" s="58"/>
      <c r="S11" s="60"/>
    </row>
    <row r="12" spans="2:19" x14ac:dyDescent="0.2">
      <c r="B12" s="7">
        <v>1</v>
      </c>
      <c r="C12" s="8"/>
      <c r="D12" s="8"/>
      <c r="E12" s="8"/>
      <c r="F12" s="9"/>
      <c r="G12" s="10"/>
      <c r="H12" s="11"/>
      <c r="I12" s="11"/>
      <c r="J12" s="11"/>
      <c r="K12" s="12">
        <f>SUM(H12:J12)</f>
        <v>0</v>
      </c>
      <c r="L12" s="11"/>
      <c r="M12" s="13">
        <f>K12-L12</f>
        <v>0</v>
      </c>
      <c r="N12" s="14"/>
      <c r="O12" s="15">
        <f>IF(N12&gt;0,K12/N12,0)</f>
        <v>0</v>
      </c>
      <c r="P12" s="16">
        <f>IF(N12&gt;0, N12/K12, 0)</f>
        <v>0</v>
      </c>
      <c r="Q12" s="17">
        <f>N12-(L12*P12)</f>
        <v>0</v>
      </c>
      <c r="R12" s="18">
        <f>IF(G12="Gasolio",$K$52)+IF(G12="Benzina",#REF!)</f>
        <v>0</v>
      </c>
      <c r="S12" s="19">
        <f>IF(Q12&gt;0, Q12*R12, 0)</f>
        <v>0</v>
      </c>
    </row>
    <row r="13" spans="2:19" x14ac:dyDescent="0.2">
      <c r="B13" s="20">
        <v>2</v>
      </c>
      <c r="C13" s="21"/>
      <c r="D13" s="22"/>
      <c r="E13" s="22"/>
      <c r="F13" s="23"/>
      <c r="G13" s="10"/>
      <c r="H13" s="24"/>
      <c r="I13" s="24"/>
      <c r="J13" s="24"/>
      <c r="K13" s="12">
        <f t="shared" ref="K13:K41" si="0">SUM(H13:J13)</f>
        <v>0</v>
      </c>
      <c r="L13" s="11"/>
      <c r="M13" s="13">
        <f t="shared" ref="M13:M46" si="1">K13-L13</f>
        <v>0</v>
      </c>
      <c r="N13" s="25"/>
      <c r="O13" s="15">
        <f t="shared" ref="O13:O46" si="2">IF(N13&gt;0,K13/N13,0)</f>
        <v>0</v>
      </c>
      <c r="P13" s="16">
        <f t="shared" ref="P13:P46" si="3">IF(N13&gt;0, N13/K13, 0)</f>
        <v>0</v>
      </c>
      <c r="Q13" s="17">
        <f t="shared" ref="Q13:Q46" si="4">N13-(L13*P13)</f>
        <v>0</v>
      </c>
      <c r="R13" s="18">
        <f>IF(G13="Gasolio",$K$52)+IF(G13="Benzina",#REF!)</f>
        <v>0</v>
      </c>
      <c r="S13" s="19">
        <f t="shared" ref="S13:S46" si="5">IF(Q13&gt;0, Q13*R13, 0)</f>
        <v>0</v>
      </c>
    </row>
    <row r="14" spans="2:19" x14ac:dyDescent="0.2">
      <c r="B14" s="7">
        <v>3</v>
      </c>
      <c r="C14" s="21"/>
      <c r="D14" s="22"/>
      <c r="E14" s="22"/>
      <c r="F14" s="23"/>
      <c r="G14" s="10"/>
      <c r="H14" s="24"/>
      <c r="I14" s="24"/>
      <c r="J14" s="24"/>
      <c r="K14" s="12">
        <f t="shared" si="0"/>
        <v>0</v>
      </c>
      <c r="L14" s="11"/>
      <c r="M14" s="13">
        <f t="shared" si="1"/>
        <v>0</v>
      </c>
      <c r="N14" s="25"/>
      <c r="O14" s="15">
        <f t="shared" si="2"/>
        <v>0</v>
      </c>
      <c r="P14" s="16">
        <f t="shared" si="3"/>
        <v>0</v>
      </c>
      <c r="Q14" s="17">
        <f t="shared" si="4"/>
        <v>0</v>
      </c>
      <c r="R14" s="18">
        <f>IF(G14="Gasolio",$K$52)+IF(G14="Benzina",#REF!)</f>
        <v>0</v>
      </c>
      <c r="S14" s="19">
        <f t="shared" si="5"/>
        <v>0</v>
      </c>
    </row>
    <row r="15" spans="2:19" x14ac:dyDescent="0.2">
      <c r="B15" s="20">
        <v>4</v>
      </c>
      <c r="C15" s="21"/>
      <c r="D15" s="22"/>
      <c r="E15" s="22"/>
      <c r="F15" s="23"/>
      <c r="G15" s="10"/>
      <c r="H15" s="24"/>
      <c r="I15" s="24"/>
      <c r="J15" s="24"/>
      <c r="K15" s="12">
        <f t="shared" si="0"/>
        <v>0</v>
      </c>
      <c r="L15" s="11"/>
      <c r="M15" s="13">
        <f t="shared" si="1"/>
        <v>0</v>
      </c>
      <c r="N15" s="25"/>
      <c r="O15" s="15">
        <f t="shared" si="2"/>
        <v>0</v>
      </c>
      <c r="P15" s="16">
        <f t="shared" si="3"/>
        <v>0</v>
      </c>
      <c r="Q15" s="17">
        <f t="shared" si="4"/>
        <v>0</v>
      </c>
      <c r="R15" s="18">
        <f>IF(G15="Gasolio",$K$52)+IF(G15="Benzina",#REF!)</f>
        <v>0</v>
      </c>
      <c r="S15" s="19">
        <f>IF(Q15&gt;0, Q15*R15, 0)</f>
        <v>0</v>
      </c>
    </row>
    <row r="16" spans="2:19" x14ac:dyDescent="0.2">
      <c r="B16" s="7">
        <v>5</v>
      </c>
      <c r="C16" s="21"/>
      <c r="D16" s="22"/>
      <c r="E16" s="22"/>
      <c r="F16" s="23"/>
      <c r="G16" s="10"/>
      <c r="H16" s="24"/>
      <c r="I16" s="24"/>
      <c r="J16" s="24"/>
      <c r="K16" s="12">
        <f t="shared" si="0"/>
        <v>0</v>
      </c>
      <c r="L16" s="11"/>
      <c r="M16" s="13">
        <f t="shared" si="1"/>
        <v>0</v>
      </c>
      <c r="N16" s="25"/>
      <c r="O16" s="15">
        <f t="shared" si="2"/>
        <v>0</v>
      </c>
      <c r="P16" s="16">
        <f t="shared" si="3"/>
        <v>0</v>
      </c>
      <c r="Q16" s="17">
        <f t="shared" si="4"/>
        <v>0</v>
      </c>
      <c r="R16" s="18">
        <f>IF(G16="Gasolio",$K$52)+IF(G16="Benzina",#REF!)</f>
        <v>0</v>
      </c>
      <c r="S16" s="19">
        <f t="shared" si="5"/>
        <v>0</v>
      </c>
    </row>
    <row r="17" spans="2:19" x14ac:dyDescent="0.2">
      <c r="B17" s="20">
        <v>6</v>
      </c>
      <c r="C17" s="21"/>
      <c r="D17" s="22"/>
      <c r="E17" s="22"/>
      <c r="F17" s="23"/>
      <c r="G17" s="10"/>
      <c r="H17" s="24"/>
      <c r="I17" s="24"/>
      <c r="J17" s="24"/>
      <c r="K17" s="12">
        <f t="shared" si="0"/>
        <v>0</v>
      </c>
      <c r="L17" s="11"/>
      <c r="M17" s="13">
        <f t="shared" si="1"/>
        <v>0</v>
      </c>
      <c r="N17" s="25"/>
      <c r="O17" s="15">
        <f t="shared" si="2"/>
        <v>0</v>
      </c>
      <c r="P17" s="16">
        <f t="shared" si="3"/>
        <v>0</v>
      </c>
      <c r="Q17" s="17">
        <f t="shared" si="4"/>
        <v>0</v>
      </c>
      <c r="R17" s="18">
        <f>IF(G17="Gasolio",$K$52)+IF(G17="Benzina",#REF!)</f>
        <v>0</v>
      </c>
      <c r="S17" s="19">
        <f t="shared" si="5"/>
        <v>0</v>
      </c>
    </row>
    <row r="18" spans="2:19" x14ac:dyDescent="0.2">
      <c r="B18" s="7">
        <v>7</v>
      </c>
      <c r="C18" s="23"/>
      <c r="D18" s="26"/>
      <c r="E18" s="26"/>
      <c r="F18" s="23"/>
      <c r="G18" s="10"/>
      <c r="H18" s="24"/>
      <c r="I18" s="24"/>
      <c r="J18" s="24"/>
      <c r="K18" s="12">
        <f t="shared" si="0"/>
        <v>0</v>
      </c>
      <c r="L18" s="11"/>
      <c r="M18" s="13">
        <f t="shared" si="1"/>
        <v>0</v>
      </c>
      <c r="N18" s="25"/>
      <c r="O18" s="15">
        <f t="shared" si="2"/>
        <v>0</v>
      </c>
      <c r="P18" s="16">
        <f t="shared" si="3"/>
        <v>0</v>
      </c>
      <c r="Q18" s="17">
        <f t="shared" si="4"/>
        <v>0</v>
      </c>
      <c r="R18" s="18">
        <f>IF(G18="Gasolio",$K$52)+IF(G18="Benzina",#REF!)</f>
        <v>0</v>
      </c>
      <c r="S18" s="19">
        <f t="shared" si="5"/>
        <v>0</v>
      </c>
    </row>
    <row r="19" spans="2:19" x14ac:dyDescent="0.2">
      <c r="B19" s="20">
        <v>8</v>
      </c>
      <c r="C19" s="23"/>
      <c r="D19" s="26"/>
      <c r="E19" s="26"/>
      <c r="F19" s="23"/>
      <c r="G19" s="10"/>
      <c r="H19" s="24"/>
      <c r="I19" s="24"/>
      <c r="J19" s="24"/>
      <c r="K19" s="12">
        <f t="shared" si="0"/>
        <v>0</v>
      </c>
      <c r="L19" s="11"/>
      <c r="M19" s="13">
        <f t="shared" si="1"/>
        <v>0</v>
      </c>
      <c r="N19" s="25"/>
      <c r="O19" s="15">
        <f t="shared" si="2"/>
        <v>0</v>
      </c>
      <c r="P19" s="16">
        <f t="shared" si="3"/>
        <v>0</v>
      </c>
      <c r="Q19" s="17">
        <f t="shared" si="4"/>
        <v>0</v>
      </c>
      <c r="R19" s="18">
        <f>IF(G19="Gasolio",$K$52)+IF(G19="Benzina",#REF!)</f>
        <v>0</v>
      </c>
      <c r="S19" s="19">
        <f t="shared" si="5"/>
        <v>0</v>
      </c>
    </row>
    <row r="20" spans="2:19" x14ac:dyDescent="0.2">
      <c r="B20" s="7">
        <v>9</v>
      </c>
      <c r="C20" s="23"/>
      <c r="D20" s="26"/>
      <c r="E20" s="26"/>
      <c r="F20" s="23"/>
      <c r="G20" s="10"/>
      <c r="H20" s="24"/>
      <c r="I20" s="24"/>
      <c r="J20" s="24"/>
      <c r="K20" s="12">
        <f t="shared" si="0"/>
        <v>0</v>
      </c>
      <c r="L20" s="11"/>
      <c r="M20" s="13">
        <f t="shared" si="1"/>
        <v>0</v>
      </c>
      <c r="N20" s="25"/>
      <c r="O20" s="15">
        <f t="shared" si="2"/>
        <v>0</v>
      </c>
      <c r="P20" s="16">
        <f t="shared" si="3"/>
        <v>0</v>
      </c>
      <c r="Q20" s="17">
        <f t="shared" si="4"/>
        <v>0</v>
      </c>
      <c r="R20" s="18">
        <f>IF(G20="Gasolio",$K$52)+IF(G20="Benzina",#REF!)</f>
        <v>0</v>
      </c>
      <c r="S20" s="19">
        <f t="shared" si="5"/>
        <v>0</v>
      </c>
    </row>
    <row r="21" spans="2:19" x14ac:dyDescent="0.2">
      <c r="B21" s="7">
        <v>10</v>
      </c>
      <c r="C21" s="23"/>
      <c r="D21" s="26"/>
      <c r="E21" s="26"/>
      <c r="F21" s="23"/>
      <c r="G21" s="10"/>
      <c r="H21" s="24"/>
      <c r="I21" s="24"/>
      <c r="J21" s="24"/>
      <c r="K21" s="12">
        <f t="shared" si="0"/>
        <v>0</v>
      </c>
      <c r="L21" s="11"/>
      <c r="M21" s="13">
        <f t="shared" si="1"/>
        <v>0</v>
      </c>
      <c r="N21" s="25"/>
      <c r="O21" s="15">
        <f t="shared" si="2"/>
        <v>0</v>
      </c>
      <c r="P21" s="16">
        <f t="shared" si="3"/>
        <v>0</v>
      </c>
      <c r="Q21" s="17">
        <f t="shared" si="4"/>
        <v>0</v>
      </c>
      <c r="R21" s="18">
        <f>IF(G21="Gasolio",$K$52)+IF(G21="Benzina",#REF!)</f>
        <v>0</v>
      </c>
      <c r="S21" s="19">
        <f t="shared" si="5"/>
        <v>0</v>
      </c>
    </row>
    <row r="22" spans="2:19" x14ac:dyDescent="0.2">
      <c r="B22" s="20">
        <v>11</v>
      </c>
      <c r="C22" s="23"/>
      <c r="D22" s="26"/>
      <c r="E22" s="26"/>
      <c r="F22" s="23"/>
      <c r="G22" s="10"/>
      <c r="H22" s="24"/>
      <c r="I22" s="24"/>
      <c r="J22" s="24"/>
      <c r="K22" s="12">
        <f t="shared" si="0"/>
        <v>0</v>
      </c>
      <c r="L22" s="11"/>
      <c r="M22" s="13">
        <f t="shared" si="1"/>
        <v>0</v>
      </c>
      <c r="N22" s="25"/>
      <c r="O22" s="15">
        <f t="shared" si="2"/>
        <v>0</v>
      </c>
      <c r="P22" s="16">
        <f t="shared" si="3"/>
        <v>0</v>
      </c>
      <c r="Q22" s="17">
        <f t="shared" si="4"/>
        <v>0</v>
      </c>
      <c r="R22" s="18">
        <f>IF(G22="Gasolio",$K$52)+IF(G22="Benzina",#REF!)</f>
        <v>0</v>
      </c>
      <c r="S22" s="19">
        <f t="shared" si="5"/>
        <v>0</v>
      </c>
    </row>
    <row r="23" spans="2:19" x14ac:dyDescent="0.2">
      <c r="B23" s="7">
        <v>12</v>
      </c>
      <c r="C23" s="23"/>
      <c r="D23" s="26"/>
      <c r="E23" s="26"/>
      <c r="F23" s="23"/>
      <c r="G23" s="10"/>
      <c r="H23" s="24"/>
      <c r="I23" s="24"/>
      <c r="J23" s="24"/>
      <c r="K23" s="12">
        <f t="shared" si="0"/>
        <v>0</v>
      </c>
      <c r="L23" s="11"/>
      <c r="M23" s="13">
        <f t="shared" si="1"/>
        <v>0</v>
      </c>
      <c r="N23" s="25"/>
      <c r="O23" s="15">
        <f t="shared" si="2"/>
        <v>0</v>
      </c>
      <c r="P23" s="16">
        <f t="shared" si="3"/>
        <v>0</v>
      </c>
      <c r="Q23" s="17">
        <f t="shared" si="4"/>
        <v>0</v>
      </c>
      <c r="R23" s="18">
        <f>IF(G23="Gasolio",$K$52)+IF(G23="Benzina",#REF!)</f>
        <v>0</v>
      </c>
      <c r="S23" s="19">
        <f t="shared" si="5"/>
        <v>0</v>
      </c>
    </row>
    <row r="24" spans="2:19" x14ac:dyDescent="0.2">
      <c r="B24" s="20">
        <v>13</v>
      </c>
      <c r="C24" s="23"/>
      <c r="D24" s="26"/>
      <c r="E24" s="26"/>
      <c r="F24" s="23"/>
      <c r="G24" s="10"/>
      <c r="H24" s="24"/>
      <c r="I24" s="24"/>
      <c r="J24" s="24"/>
      <c r="K24" s="12">
        <f t="shared" si="0"/>
        <v>0</v>
      </c>
      <c r="L24" s="11"/>
      <c r="M24" s="13">
        <f t="shared" si="1"/>
        <v>0</v>
      </c>
      <c r="N24" s="25"/>
      <c r="O24" s="15">
        <f t="shared" si="2"/>
        <v>0</v>
      </c>
      <c r="P24" s="16">
        <f t="shared" si="3"/>
        <v>0</v>
      </c>
      <c r="Q24" s="17">
        <f t="shared" si="4"/>
        <v>0</v>
      </c>
      <c r="R24" s="18">
        <f>IF(G24="Gasolio",$K$52)+IF(G24="Benzina",#REF!)</f>
        <v>0</v>
      </c>
      <c r="S24" s="19">
        <f t="shared" si="5"/>
        <v>0</v>
      </c>
    </row>
    <row r="25" spans="2:19" x14ac:dyDescent="0.2">
      <c r="B25" s="7">
        <v>14</v>
      </c>
      <c r="C25" s="23"/>
      <c r="D25" s="26"/>
      <c r="E25" s="26"/>
      <c r="F25" s="23"/>
      <c r="G25" s="10"/>
      <c r="H25" s="24"/>
      <c r="I25" s="24"/>
      <c r="J25" s="24"/>
      <c r="K25" s="12">
        <f t="shared" si="0"/>
        <v>0</v>
      </c>
      <c r="L25" s="11"/>
      <c r="M25" s="13">
        <f t="shared" si="1"/>
        <v>0</v>
      </c>
      <c r="N25" s="25"/>
      <c r="O25" s="15">
        <f t="shared" si="2"/>
        <v>0</v>
      </c>
      <c r="P25" s="16">
        <f t="shared" si="3"/>
        <v>0</v>
      </c>
      <c r="Q25" s="17">
        <f t="shared" si="4"/>
        <v>0</v>
      </c>
      <c r="R25" s="18">
        <f>IF(G25="Gasolio",$K$52)+IF(G25="Benzina",#REF!)</f>
        <v>0</v>
      </c>
      <c r="S25" s="19">
        <f t="shared" si="5"/>
        <v>0</v>
      </c>
    </row>
    <row r="26" spans="2:19" x14ac:dyDescent="0.2">
      <c r="B26" s="20">
        <v>15</v>
      </c>
      <c r="C26" s="23"/>
      <c r="D26" s="26"/>
      <c r="E26" s="26"/>
      <c r="F26" s="23"/>
      <c r="G26" s="10"/>
      <c r="H26" s="24"/>
      <c r="I26" s="24"/>
      <c r="J26" s="24"/>
      <c r="K26" s="12">
        <f t="shared" si="0"/>
        <v>0</v>
      </c>
      <c r="L26" s="11"/>
      <c r="M26" s="13">
        <f t="shared" si="1"/>
        <v>0</v>
      </c>
      <c r="N26" s="25"/>
      <c r="O26" s="15">
        <f t="shared" si="2"/>
        <v>0</v>
      </c>
      <c r="P26" s="16">
        <f t="shared" si="3"/>
        <v>0</v>
      </c>
      <c r="Q26" s="17">
        <f t="shared" si="4"/>
        <v>0</v>
      </c>
      <c r="R26" s="18">
        <f>IF(G26="Gasolio",$K$52)+IF(G26="Benzina",#REF!)</f>
        <v>0</v>
      </c>
      <c r="S26" s="19">
        <f t="shared" si="5"/>
        <v>0</v>
      </c>
    </row>
    <row r="27" spans="2:19" x14ac:dyDescent="0.2">
      <c r="B27" s="7">
        <v>16</v>
      </c>
      <c r="C27" s="23"/>
      <c r="D27" s="26"/>
      <c r="E27" s="26"/>
      <c r="F27" s="23"/>
      <c r="G27" s="10"/>
      <c r="H27" s="24"/>
      <c r="I27" s="24"/>
      <c r="J27" s="24"/>
      <c r="K27" s="12">
        <f t="shared" si="0"/>
        <v>0</v>
      </c>
      <c r="L27" s="11"/>
      <c r="M27" s="13">
        <f t="shared" si="1"/>
        <v>0</v>
      </c>
      <c r="N27" s="25"/>
      <c r="O27" s="15">
        <f t="shared" si="2"/>
        <v>0</v>
      </c>
      <c r="P27" s="16">
        <f t="shared" si="3"/>
        <v>0</v>
      </c>
      <c r="Q27" s="17">
        <f t="shared" si="4"/>
        <v>0</v>
      </c>
      <c r="R27" s="18">
        <f>IF(G27="Gasolio",$K$52)+IF(G27="Benzina",#REF!)</f>
        <v>0</v>
      </c>
      <c r="S27" s="19">
        <f t="shared" si="5"/>
        <v>0</v>
      </c>
    </row>
    <row r="28" spans="2:19" x14ac:dyDescent="0.2">
      <c r="B28" s="20">
        <v>17</v>
      </c>
      <c r="C28" s="23"/>
      <c r="D28" s="26"/>
      <c r="E28" s="26"/>
      <c r="F28" s="23"/>
      <c r="G28" s="10"/>
      <c r="H28" s="24"/>
      <c r="I28" s="24"/>
      <c r="J28" s="24"/>
      <c r="K28" s="12">
        <f t="shared" si="0"/>
        <v>0</v>
      </c>
      <c r="L28" s="11"/>
      <c r="M28" s="13">
        <f t="shared" si="1"/>
        <v>0</v>
      </c>
      <c r="N28" s="25"/>
      <c r="O28" s="15">
        <f t="shared" si="2"/>
        <v>0</v>
      </c>
      <c r="P28" s="16">
        <f t="shared" si="3"/>
        <v>0</v>
      </c>
      <c r="Q28" s="17">
        <f t="shared" si="4"/>
        <v>0</v>
      </c>
      <c r="R28" s="18">
        <f>IF(G28="Gasolio",$K$52)+IF(G28="Benzina",#REF!)</f>
        <v>0</v>
      </c>
      <c r="S28" s="19">
        <f t="shared" si="5"/>
        <v>0</v>
      </c>
    </row>
    <row r="29" spans="2:19" x14ac:dyDescent="0.2">
      <c r="B29" s="7">
        <v>18</v>
      </c>
      <c r="C29" s="23"/>
      <c r="D29" s="26"/>
      <c r="E29" s="26"/>
      <c r="F29" s="23"/>
      <c r="G29" s="10"/>
      <c r="H29" s="24"/>
      <c r="I29" s="24"/>
      <c r="J29" s="24"/>
      <c r="K29" s="12">
        <f t="shared" si="0"/>
        <v>0</v>
      </c>
      <c r="L29" s="11"/>
      <c r="M29" s="13">
        <f t="shared" si="1"/>
        <v>0</v>
      </c>
      <c r="N29" s="25"/>
      <c r="O29" s="15">
        <f t="shared" si="2"/>
        <v>0</v>
      </c>
      <c r="P29" s="16">
        <f t="shared" si="3"/>
        <v>0</v>
      </c>
      <c r="Q29" s="17">
        <f t="shared" si="4"/>
        <v>0</v>
      </c>
      <c r="R29" s="18">
        <f>IF(G29="Gasolio",$K$52)+IF(G29="Benzina",#REF!)</f>
        <v>0</v>
      </c>
      <c r="S29" s="19">
        <f t="shared" si="5"/>
        <v>0</v>
      </c>
    </row>
    <row r="30" spans="2:19" x14ac:dyDescent="0.2">
      <c r="B30" s="7">
        <v>19</v>
      </c>
      <c r="C30" s="23"/>
      <c r="D30" s="26"/>
      <c r="E30" s="26"/>
      <c r="F30" s="23"/>
      <c r="G30" s="10"/>
      <c r="H30" s="24"/>
      <c r="I30" s="24"/>
      <c r="J30" s="24"/>
      <c r="K30" s="12">
        <f t="shared" si="0"/>
        <v>0</v>
      </c>
      <c r="L30" s="11"/>
      <c r="M30" s="13">
        <f t="shared" si="1"/>
        <v>0</v>
      </c>
      <c r="N30" s="25"/>
      <c r="O30" s="15">
        <f t="shared" si="2"/>
        <v>0</v>
      </c>
      <c r="P30" s="16">
        <f t="shared" si="3"/>
        <v>0</v>
      </c>
      <c r="Q30" s="17">
        <f t="shared" si="4"/>
        <v>0</v>
      </c>
      <c r="R30" s="18">
        <f>IF(G30="Gasolio",$K$52)+IF(G30="Benzina",#REF!)</f>
        <v>0</v>
      </c>
      <c r="S30" s="19">
        <f t="shared" si="5"/>
        <v>0</v>
      </c>
    </row>
    <row r="31" spans="2:19" x14ac:dyDescent="0.2">
      <c r="B31" s="20">
        <v>20</v>
      </c>
      <c r="C31" s="23"/>
      <c r="D31" s="26"/>
      <c r="E31" s="26"/>
      <c r="F31" s="23"/>
      <c r="G31" s="10"/>
      <c r="H31" s="24"/>
      <c r="I31" s="24"/>
      <c r="J31" s="24"/>
      <c r="K31" s="12">
        <f t="shared" si="0"/>
        <v>0</v>
      </c>
      <c r="L31" s="11"/>
      <c r="M31" s="13">
        <f t="shared" si="1"/>
        <v>0</v>
      </c>
      <c r="N31" s="25"/>
      <c r="O31" s="15">
        <f t="shared" si="2"/>
        <v>0</v>
      </c>
      <c r="P31" s="16">
        <f t="shared" si="3"/>
        <v>0</v>
      </c>
      <c r="Q31" s="17">
        <f t="shared" si="4"/>
        <v>0</v>
      </c>
      <c r="R31" s="18">
        <f>IF(G31="Gasolio",$K$52)+IF(G31="Benzina",#REF!)</f>
        <v>0</v>
      </c>
      <c r="S31" s="19">
        <f t="shared" si="5"/>
        <v>0</v>
      </c>
    </row>
    <row r="32" spans="2:19" x14ac:dyDescent="0.2">
      <c r="B32" s="7">
        <v>21</v>
      </c>
      <c r="C32" s="23"/>
      <c r="D32" s="26"/>
      <c r="E32" s="26"/>
      <c r="F32" s="23"/>
      <c r="G32" s="10"/>
      <c r="H32" s="24"/>
      <c r="I32" s="24"/>
      <c r="J32" s="24"/>
      <c r="K32" s="12">
        <f t="shared" si="0"/>
        <v>0</v>
      </c>
      <c r="L32" s="11"/>
      <c r="M32" s="13">
        <f t="shared" si="1"/>
        <v>0</v>
      </c>
      <c r="N32" s="25"/>
      <c r="O32" s="15">
        <f t="shared" si="2"/>
        <v>0</v>
      </c>
      <c r="P32" s="16">
        <f t="shared" si="3"/>
        <v>0</v>
      </c>
      <c r="Q32" s="17">
        <f t="shared" si="4"/>
        <v>0</v>
      </c>
      <c r="R32" s="18">
        <f>IF(G32="Gasolio",$K$52)+IF(G32="Benzina",#REF!)</f>
        <v>0</v>
      </c>
      <c r="S32" s="19">
        <f t="shared" si="5"/>
        <v>0</v>
      </c>
    </row>
    <row r="33" spans="2:19" x14ac:dyDescent="0.2">
      <c r="B33" s="20">
        <v>22</v>
      </c>
      <c r="C33" s="23"/>
      <c r="D33" s="26"/>
      <c r="E33" s="26"/>
      <c r="F33" s="23"/>
      <c r="G33" s="10"/>
      <c r="H33" s="24"/>
      <c r="I33" s="24"/>
      <c r="J33" s="24"/>
      <c r="K33" s="12">
        <f t="shared" si="0"/>
        <v>0</v>
      </c>
      <c r="L33" s="11"/>
      <c r="M33" s="13">
        <f t="shared" si="1"/>
        <v>0</v>
      </c>
      <c r="N33" s="25"/>
      <c r="O33" s="15">
        <f t="shared" si="2"/>
        <v>0</v>
      </c>
      <c r="P33" s="16">
        <f t="shared" si="3"/>
        <v>0</v>
      </c>
      <c r="Q33" s="17">
        <f t="shared" si="4"/>
        <v>0</v>
      </c>
      <c r="R33" s="18">
        <f>IF(G33="Gasolio",$K$52)+IF(G33="Benzina",#REF!)</f>
        <v>0</v>
      </c>
      <c r="S33" s="19">
        <f t="shared" si="5"/>
        <v>0</v>
      </c>
    </row>
    <row r="34" spans="2:19" x14ac:dyDescent="0.2">
      <c r="B34" s="7">
        <v>23</v>
      </c>
      <c r="C34" s="23"/>
      <c r="D34" s="26"/>
      <c r="E34" s="26"/>
      <c r="F34" s="23"/>
      <c r="G34" s="10"/>
      <c r="H34" s="24"/>
      <c r="I34" s="24"/>
      <c r="J34" s="24"/>
      <c r="K34" s="12">
        <f t="shared" si="0"/>
        <v>0</v>
      </c>
      <c r="L34" s="11"/>
      <c r="M34" s="13">
        <f t="shared" si="1"/>
        <v>0</v>
      </c>
      <c r="N34" s="25"/>
      <c r="O34" s="15">
        <f t="shared" si="2"/>
        <v>0</v>
      </c>
      <c r="P34" s="16">
        <f t="shared" si="3"/>
        <v>0</v>
      </c>
      <c r="Q34" s="17">
        <f t="shared" si="4"/>
        <v>0</v>
      </c>
      <c r="R34" s="18">
        <f>IF(G34="Gasolio",$K$52)+IF(G34="Benzina",#REF!)</f>
        <v>0</v>
      </c>
      <c r="S34" s="19">
        <f t="shared" si="5"/>
        <v>0</v>
      </c>
    </row>
    <row r="35" spans="2:19" x14ac:dyDescent="0.2">
      <c r="B35" s="20">
        <v>24</v>
      </c>
      <c r="C35" s="23"/>
      <c r="D35" s="26"/>
      <c r="E35" s="26"/>
      <c r="F35" s="23"/>
      <c r="G35" s="10"/>
      <c r="H35" s="24"/>
      <c r="I35" s="24"/>
      <c r="J35" s="24"/>
      <c r="K35" s="12">
        <f t="shared" si="0"/>
        <v>0</v>
      </c>
      <c r="L35" s="11"/>
      <c r="M35" s="13">
        <f t="shared" si="1"/>
        <v>0</v>
      </c>
      <c r="N35" s="25"/>
      <c r="O35" s="15">
        <f t="shared" si="2"/>
        <v>0</v>
      </c>
      <c r="P35" s="16">
        <f t="shared" si="3"/>
        <v>0</v>
      </c>
      <c r="Q35" s="17">
        <f t="shared" si="4"/>
        <v>0</v>
      </c>
      <c r="R35" s="18">
        <f>IF(G35="Gasolio",$K$52)+IF(G35="Benzina",#REF!)</f>
        <v>0</v>
      </c>
      <c r="S35" s="19">
        <f t="shared" si="5"/>
        <v>0</v>
      </c>
    </row>
    <row r="36" spans="2:19" x14ac:dyDescent="0.2">
      <c r="B36" s="7">
        <v>25</v>
      </c>
      <c r="C36" s="23"/>
      <c r="D36" s="26"/>
      <c r="E36" s="26"/>
      <c r="F36" s="23"/>
      <c r="G36" s="10"/>
      <c r="H36" s="24"/>
      <c r="I36" s="24"/>
      <c r="J36" s="24"/>
      <c r="K36" s="12">
        <f t="shared" si="0"/>
        <v>0</v>
      </c>
      <c r="L36" s="11"/>
      <c r="M36" s="13">
        <f t="shared" si="1"/>
        <v>0</v>
      </c>
      <c r="N36" s="25"/>
      <c r="O36" s="15">
        <f t="shared" si="2"/>
        <v>0</v>
      </c>
      <c r="P36" s="16">
        <f t="shared" si="3"/>
        <v>0</v>
      </c>
      <c r="Q36" s="17">
        <f t="shared" si="4"/>
        <v>0</v>
      </c>
      <c r="R36" s="18">
        <f>IF(G36="Gasolio",$K$52)+IF(G36="Benzina",#REF!)</f>
        <v>0</v>
      </c>
      <c r="S36" s="19">
        <f t="shared" si="5"/>
        <v>0</v>
      </c>
    </row>
    <row r="37" spans="2:19" x14ac:dyDescent="0.2">
      <c r="B37" s="20">
        <v>26</v>
      </c>
      <c r="C37" s="23"/>
      <c r="D37" s="26"/>
      <c r="E37" s="26"/>
      <c r="F37" s="23"/>
      <c r="G37" s="10"/>
      <c r="H37" s="24"/>
      <c r="I37" s="24"/>
      <c r="J37" s="24"/>
      <c r="K37" s="12">
        <f t="shared" si="0"/>
        <v>0</v>
      </c>
      <c r="L37" s="11"/>
      <c r="M37" s="13">
        <f t="shared" si="1"/>
        <v>0</v>
      </c>
      <c r="N37" s="25"/>
      <c r="O37" s="15">
        <f t="shared" si="2"/>
        <v>0</v>
      </c>
      <c r="P37" s="16">
        <f t="shared" si="3"/>
        <v>0</v>
      </c>
      <c r="Q37" s="17">
        <f t="shared" si="4"/>
        <v>0</v>
      </c>
      <c r="R37" s="18">
        <f>IF(G37="Gasolio",$K$52)+IF(G37="Benzina",#REF!)</f>
        <v>0</v>
      </c>
      <c r="S37" s="19">
        <f t="shared" si="5"/>
        <v>0</v>
      </c>
    </row>
    <row r="38" spans="2:19" x14ac:dyDescent="0.2">
      <c r="B38" s="7">
        <v>27</v>
      </c>
      <c r="C38" s="23"/>
      <c r="D38" s="26"/>
      <c r="E38" s="26"/>
      <c r="F38" s="23"/>
      <c r="G38" s="10"/>
      <c r="H38" s="24"/>
      <c r="I38" s="24"/>
      <c r="J38" s="24"/>
      <c r="K38" s="12">
        <f t="shared" si="0"/>
        <v>0</v>
      </c>
      <c r="L38" s="11"/>
      <c r="M38" s="13">
        <f t="shared" si="1"/>
        <v>0</v>
      </c>
      <c r="N38" s="25"/>
      <c r="O38" s="15">
        <f t="shared" si="2"/>
        <v>0</v>
      </c>
      <c r="P38" s="16">
        <f t="shared" si="3"/>
        <v>0</v>
      </c>
      <c r="Q38" s="17">
        <f t="shared" si="4"/>
        <v>0</v>
      </c>
      <c r="R38" s="18">
        <f>IF(G38="Gasolio",$K$52)+IF(G38="Benzina",#REF!)</f>
        <v>0</v>
      </c>
      <c r="S38" s="19">
        <f t="shared" si="5"/>
        <v>0</v>
      </c>
    </row>
    <row r="39" spans="2:19" x14ac:dyDescent="0.2">
      <c r="B39" s="7">
        <v>28</v>
      </c>
      <c r="C39" s="23"/>
      <c r="D39" s="26"/>
      <c r="E39" s="26"/>
      <c r="F39" s="23"/>
      <c r="G39" s="10"/>
      <c r="H39" s="24"/>
      <c r="I39" s="24"/>
      <c r="J39" s="24"/>
      <c r="K39" s="12">
        <f t="shared" si="0"/>
        <v>0</v>
      </c>
      <c r="L39" s="11"/>
      <c r="M39" s="13">
        <f t="shared" si="1"/>
        <v>0</v>
      </c>
      <c r="N39" s="25"/>
      <c r="O39" s="15">
        <f t="shared" si="2"/>
        <v>0</v>
      </c>
      <c r="P39" s="16">
        <f t="shared" si="3"/>
        <v>0</v>
      </c>
      <c r="Q39" s="17">
        <f t="shared" si="4"/>
        <v>0</v>
      </c>
      <c r="R39" s="18">
        <f>IF(G39="Gasolio",$K$52)+IF(G39="Benzina",#REF!)</f>
        <v>0</v>
      </c>
      <c r="S39" s="19">
        <f t="shared" si="5"/>
        <v>0</v>
      </c>
    </row>
    <row r="40" spans="2:19" x14ac:dyDescent="0.2">
      <c r="B40" s="20">
        <v>29</v>
      </c>
      <c r="C40" s="23"/>
      <c r="D40" s="26"/>
      <c r="E40" s="26"/>
      <c r="F40" s="23"/>
      <c r="G40" s="10"/>
      <c r="H40" s="24"/>
      <c r="I40" s="24"/>
      <c r="J40" s="24"/>
      <c r="K40" s="12">
        <f t="shared" si="0"/>
        <v>0</v>
      </c>
      <c r="L40" s="11"/>
      <c r="M40" s="13">
        <f t="shared" si="1"/>
        <v>0</v>
      </c>
      <c r="N40" s="25"/>
      <c r="O40" s="15">
        <f t="shared" si="2"/>
        <v>0</v>
      </c>
      <c r="P40" s="16">
        <f t="shared" si="3"/>
        <v>0</v>
      </c>
      <c r="Q40" s="17">
        <f t="shared" si="4"/>
        <v>0</v>
      </c>
      <c r="R40" s="18">
        <f>IF(G40="Gasolio",$K$52)+IF(G40="Benzina",#REF!)</f>
        <v>0</v>
      </c>
      <c r="S40" s="19">
        <f t="shared" si="5"/>
        <v>0</v>
      </c>
    </row>
    <row r="41" spans="2:19" x14ac:dyDescent="0.2">
      <c r="B41" s="7">
        <v>30</v>
      </c>
      <c r="C41" s="23"/>
      <c r="D41" s="26"/>
      <c r="E41" s="26"/>
      <c r="F41" s="23"/>
      <c r="G41" s="10"/>
      <c r="H41" s="24"/>
      <c r="I41" s="24"/>
      <c r="J41" s="24"/>
      <c r="K41" s="12">
        <f t="shared" si="0"/>
        <v>0</v>
      </c>
      <c r="L41" s="11"/>
      <c r="M41" s="13">
        <f t="shared" si="1"/>
        <v>0</v>
      </c>
      <c r="N41" s="25"/>
      <c r="O41" s="15">
        <f t="shared" si="2"/>
        <v>0</v>
      </c>
      <c r="P41" s="16">
        <f t="shared" si="3"/>
        <v>0</v>
      </c>
      <c r="Q41" s="17">
        <f t="shared" si="4"/>
        <v>0</v>
      </c>
      <c r="R41" s="18">
        <f>IF(G41="Gasolio",$K$52)+IF(G41="Benzina",#REF!)</f>
        <v>0</v>
      </c>
      <c r="S41" s="19">
        <f t="shared" si="5"/>
        <v>0</v>
      </c>
    </row>
    <row r="42" spans="2:19" x14ac:dyDescent="0.2">
      <c r="B42" s="20">
        <v>31</v>
      </c>
      <c r="C42" s="23"/>
      <c r="D42" s="26"/>
      <c r="E42" s="26"/>
      <c r="F42" s="23"/>
      <c r="G42" s="10"/>
      <c r="H42" s="24"/>
      <c r="I42" s="24"/>
      <c r="J42" s="24"/>
      <c r="K42" s="12">
        <f>SUM(H42:J42)</f>
        <v>0</v>
      </c>
      <c r="L42" s="11"/>
      <c r="M42" s="13">
        <f t="shared" si="1"/>
        <v>0</v>
      </c>
      <c r="N42" s="25"/>
      <c r="O42" s="15">
        <f t="shared" si="2"/>
        <v>0</v>
      </c>
      <c r="P42" s="16">
        <f t="shared" si="3"/>
        <v>0</v>
      </c>
      <c r="Q42" s="17">
        <f t="shared" si="4"/>
        <v>0</v>
      </c>
      <c r="R42" s="18">
        <f>IF(G42="Gasolio",$K$52)+IF(G42="Benzina",#REF!)</f>
        <v>0</v>
      </c>
      <c r="S42" s="19">
        <f t="shared" si="5"/>
        <v>0</v>
      </c>
    </row>
    <row r="43" spans="2:19" x14ac:dyDescent="0.2">
      <c r="B43" s="7">
        <v>32</v>
      </c>
      <c r="C43" s="23"/>
      <c r="D43" s="26"/>
      <c r="E43" s="26"/>
      <c r="F43" s="23"/>
      <c r="G43" s="10"/>
      <c r="H43" s="24"/>
      <c r="I43" s="24"/>
      <c r="J43" s="24"/>
      <c r="K43" s="12">
        <f>SUM(H43:J43)</f>
        <v>0</v>
      </c>
      <c r="L43" s="11"/>
      <c r="M43" s="13">
        <f t="shared" si="1"/>
        <v>0</v>
      </c>
      <c r="N43" s="25"/>
      <c r="O43" s="15">
        <f t="shared" si="2"/>
        <v>0</v>
      </c>
      <c r="P43" s="16">
        <f t="shared" si="3"/>
        <v>0</v>
      </c>
      <c r="Q43" s="17">
        <f t="shared" si="4"/>
        <v>0</v>
      </c>
      <c r="R43" s="18">
        <f>IF(G43="Gasolio",$K$52)+IF(G43="Benzina",#REF!)</f>
        <v>0</v>
      </c>
      <c r="S43" s="19">
        <f t="shared" si="5"/>
        <v>0</v>
      </c>
    </row>
    <row r="44" spans="2:19" x14ac:dyDescent="0.2">
      <c r="B44" s="20">
        <v>33</v>
      </c>
      <c r="C44" s="23"/>
      <c r="D44" s="22"/>
      <c r="E44" s="22"/>
      <c r="F44" s="23"/>
      <c r="G44" s="10"/>
      <c r="H44" s="24"/>
      <c r="I44" s="24"/>
      <c r="J44" s="24"/>
      <c r="K44" s="12">
        <f>SUM(H44:J44)</f>
        <v>0</v>
      </c>
      <c r="L44" s="11"/>
      <c r="M44" s="13">
        <f t="shared" si="1"/>
        <v>0</v>
      </c>
      <c r="N44" s="25"/>
      <c r="O44" s="15">
        <f t="shared" si="2"/>
        <v>0</v>
      </c>
      <c r="P44" s="16">
        <f t="shared" si="3"/>
        <v>0</v>
      </c>
      <c r="Q44" s="17">
        <f t="shared" si="4"/>
        <v>0</v>
      </c>
      <c r="R44" s="18">
        <f>IF(G44="Gasolio",$K$52)+IF(G44="Benzina",#REF!)</f>
        <v>0</v>
      </c>
      <c r="S44" s="19">
        <f t="shared" si="5"/>
        <v>0</v>
      </c>
    </row>
    <row r="45" spans="2:19" x14ac:dyDescent="0.2">
      <c r="B45" s="7">
        <v>34</v>
      </c>
      <c r="C45" s="23"/>
      <c r="D45" s="26"/>
      <c r="E45" s="26"/>
      <c r="F45" s="23"/>
      <c r="G45" s="10"/>
      <c r="H45" s="24"/>
      <c r="I45" s="24"/>
      <c r="J45" s="24"/>
      <c r="K45" s="12">
        <f>SUM(H45:J45)</f>
        <v>0</v>
      </c>
      <c r="L45" s="11"/>
      <c r="M45" s="13">
        <f t="shared" si="1"/>
        <v>0</v>
      </c>
      <c r="N45" s="25"/>
      <c r="O45" s="15">
        <f t="shared" si="2"/>
        <v>0</v>
      </c>
      <c r="P45" s="16">
        <f t="shared" si="3"/>
        <v>0</v>
      </c>
      <c r="Q45" s="17">
        <f t="shared" si="4"/>
        <v>0</v>
      </c>
      <c r="R45" s="18">
        <f>IF(G45="Gasolio",$K$52)+IF(G45="Benzina",#REF!)</f>
        <v>0</v>
      </c>
      <c r="S45" s="19">
        <f t="shared" si="5"/>
        <v>0</v>
      </c>
    </row>
    <row r="46" spans="2:19" x14ac:dyDescent="0.2">
      <c r="B46" s="20">
        <v>35</v>
      </c>
      <c r="C46" s="23"/>
      <c r="D46" s="26"/>
      <c r="E46" s="26"/>
      <c r="F46" s="23"/>
      <c r="G46" s="10"/>
      <c r="H46" s="24"/>
      <c r="I46" s="24"/>
      <c r="J46" s="24"/>
      <c r="K46" s="12">
        <f>SUM(H46:J46)</f>
        <v>0</v>
      </c>
      <c r="L46" s="11"/>
      <c r="M46" s="13">
        <f t="shared" si="1"/>
        <v>0</v>
      </c>
      <c r="N46" s="25"/>
      <c r="O46" s="15">
        <f t="shared" si="2"/>
        <v>0</v>
      </c>
      <c r="P46" s="16">
        <f t="shared" si="3"/>
        <v>0</v>
      </c>
      <c r="Q46" s="17">
        <f t="shared" si="4"/>
        <v>0</v>
      </c>
      <c r="R46" s="18">
        <f>IF(G46="Gasolio",$K$52)+IF(G46="Benzina",#REF!)</f>
        <v>0</v>
      </c>
      <c r="S46" s="19">
        <f t="shared" si="5"/>
        <v>0</v>
      </c>
    </row>
    <row r="47" spans="2:19" ht="15.75" thickBot="1" x14ac:dyDescent="0.3">
      <c r="B47" s="27" t="s">
        <v>18</v>
      </c>
      <c r="C47" s="28" t="s">
        <v>17</v>
      </c>
      <c r="D47" s="28" t="s">
        <v>17</v>
      </c>
      <c r="E47" s="28"/>
      <c r="F47" s="28" t="s">
        <v>17</v>
      </c>
      <c r="G47" s="28" t="s">
        <v>17</v>
      </c>
      <c r="H47" s="29">
        <f t="shared" ref="H47:M47" si="6">SUM(H12:H46)</f>
        <v>0</v>
      </c>
      <c r="I47" s="29">
        <f t="shared" si="6"/>
        <v>0</v>
      </c>
      <c r="J47" s="29">
        <f t="shared" si="6"/>
        <v>0</v>
      </c>
      <c r="K47" s="29">
        <f t="shared" si="6"/>
        <v>0</v>
      </c>
      <c r="L47" s="29">
        <f t="shared" si="6"/>
        <v>0</v>
      </c>
      <c r="M47" s="30">
        <f t="shared" si="6"/>
        <v>0</v>
      </c>
      <c r="N47" s="31">
        <f>SUM(N12:N46)</f>
        <v>0</v>
      </c>
      <c r="O47" s="32"/>
      <c r="P47" s="32"/>
      <c r="Q47" s="32">
        <f>SUM(Q12:Q46)</f>
        <v>0</v>
      </c>
      <c r="R47" s="32"/>
      <c r="S47" s="33">
        <f>SUM(S12:S46)</f>
        <v>0</v>
      </c>
    </row>
    <row r="49" spans="6:16" ht="15" thickBot="1" x14ac:dyDescent="0.25"/>
    <row r="50" spans="6:16" ht="14.25" customHeight="1" x14ac:dyDescent="0.2">
      <c r="F50" s="61" t="s">
        <v>19</v>
      </c>
      <c r="G50" s="62"/>
      <c r="H50" s="62"/>
      <c r="I50" s="62"/>
      <c r="J50" s="62"/>
      <c r="K50" s="62"/>
      <c r="L50" s="62"/>
      <c r="M50" s="62"/>
      <c r="N50" s="63"/>
    </row>
    <row r="51" spans="6:16" ht="45" customHeight="1" x14ac:dyDescent="0.2">
      <c r="F51" s="64" t="s">
        <v>20</v>
      </c>
      <c r="G51" s="65"/>
      <c r="H51" s="65"/>
      <c r="I51" s="66" t="s">
        <v>14</v>
      </c>
      <c r="J51" s="66"/>
      <c r="K51" s="34" t="s">
        <v>21</v>
      </c>
      <c r="L51" s="66" t="s">
        <v>22</v>
      </c>
      <c r="M51" s="66"/>
      <c r="N51" s="67"/>
    </row>
    <row r="52" spans="6:16" x14ac:dyDescent="0.2">
      <c r="F52" s="78" t="s">
        <v>24</v>
      </c>
      <c r="G52" s="79"/>
      <c r="H52" s="79"/>
      <c r="I52" s="80">
        <f>SUMIF(G12:G46, "Gasolio", Q12:Q46)</f>
        <v>0</v>
      </c>
      <c r="J52" s="80"/>
      <c r="K52" s="35">
        <v>0.2029</v>
      </c>
      <c r="L52" s="81">
        <f>I52*K52</f>
        <v>0</v>
      </c>
      <c r="M52" s="81"/>
      <c r="N52" s="82"/>
    </row>
    <row r="53" spans="6:16" ht="15.75" thickBot="1" x14ac:dyDescent="0.3">
      <c r="F53" s="83" t="s">
        <v>25</v>
      </c>
      <c r="G53" s="84"/>
      <c r="H53" s="84"/>
      <c r="I53" s="85">
        <f>SUM(I52:J52)</f>
        <v>0</v>
      </c>
      <c r="J53" s="85"/>
      <c r="K53" s="36" t="s">
        <v>17</v>
      </c>
      <c r="L53" s="86">
        <f>SUM(L52:N52)</f>
        <v>0</v>
      </c>
      <c r="M53" s="86"/>
      <c r="N53" s="87"/>
    </row>
    <row r="57" spans="6:16" ht="15" x14ac:dyDescent="0.2">
      <c r="G57" s="37"/>
      <c r="H57" s="37"/>
      <c r="I57" s="37"/>
      <c r="J57" s="37"/>
      <c r="K57" s="37"/>
      <c r="L57" s="88" t="s">
        <v>26</v>
      </c>
      <c r="M57" s="88"/>
      <c r="N57" s="88"/>
      <c r="O57" s="88"/>
      <c r="P57" s="88"/>
    </row>
    <row r="58" spans="6:16" x14ac:dyDescent="0.2">
      <c r="G58" s="37"/>
      <c r="H58" s="37"/>
      <c r="I58" s="37"/>
      <c r="J58" s="37"/>
      <c r="K58" s="37"/>
      <c r="L58" s="89"/>
      <c r="M58" s="89"/>
      <c r="N58" s="89"/>
      <c r="O58" s="89"/>
      <c r="P58" s="89"/>
    </row>
    <row r="60" spans="6:16" ht="15" x14ac:dyDescent="0.2">
      <c r="G60" s="76" t="s">
        <v>27</v>
      </c>
      <c r="H60" s="76"/>
      <c r="I60" s="76"/>
      <c r="J60" s="76"/>
      <c r="K60" s="76"/>
      <c r="L60" s="77"/>
      <c r="M60" s="77"/>
      <c r="N60" s="77"/>
      <c r="O60" s="77"/>
      <c r="P60" s="77"/>
    </row>
  </sheetData>
  <mergeCells count="32">
    <mergeCell ref="G60:K60"/>
    <mergeCell ref="L60:P60"/>
    <mergeCell ref="F52:H52"/>
    <mergeCell ref="I52:J52"/>
    <mergeCell ref="L52:N52"/>
    <mergeCell ref="F53:H53"/>
    <mergeCell ref="I53:J53"/>
    <mergeCell ref="L53:N53"/>
    <mergeCell ref="L57:P57"/>
    <mergeCell ref="L58:P58"/>
    <mergeCell ref="F50:N50"/>
    <mergeCell ref="F51:H51"/>
    <mergeCell ref="I51:J51"/>
    <mergeCell ref="L51:N51"/>
    <mergeCell ref="L10:L11"/>
    <mergeCell ref="M10:M11"/>
    <mergeCell ref="N10:N11"/>
    <mergeCell ref="B2:S3"/>
    <mergeCell ref="B4:S4"/>
    <mergeCell ref="B5:S6"/>
    <mergeCell ref="C10:C11"/>
    <mergeCell ref="D10:D11"/>
    <mergeCell ref="E10:E11"/>
    <mergeCell ref="F10:F11"/>
    <mergeCell ref="G10:G11"/>
    <mergeCell ref="H10:J10"/>
    <mergeCell ref="K10:K11"/>
    <mergeCell ref="R10:R11"/>
    <mergeCell ref="S10:S11"/>
    <mergeCell ref="O10:O11"/>
    <mergeCell ref="P10:P11"/>
    <mergeCell ref="Q10:Q11"/>
  </mergeCells>
  <dataValidations count="1">
    <dataValidation type="list" allowBlank="1" showInputMessage="1" showErrorMessage="1" sqref="G12:G46" xr:uid="{2843BE46-3943-4719-8EF0-D3267CCF5C55}">
      <formula1>"Gasolio, Benzina,"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3BB11-5B5F-4401-B03C-91C8D2DC9EA0}">
  <dimension ref="B2:S60"/>
  <sheetViews>
    <sheetView topLeftCell="A28" workbookViewId="0">
      <selection sqref="A1:XFD1048576"/>
    </sheetView>
  </sheetViews>
  <sheetFormatPr defaultColWidth="8.85546875" defaultRowHeight="14.25" x14ac:dyDescent="0.2"/>
  <cols>
    <col min="1" max="1" width="3.28515625" style="1" customWidth="1"/>
    <col min="2" max="2" width="12.140625" style="1" customWidth="1"/>
    <col min="3" max="3" width="18.140625" style="1" customWidth="1"/>
    <col min="4" max="5" width="12.85546875" style="1" customWidth="1"/>
    <col min="6" max="6" width="13.7109375" style="1" customWidth="1"/>
    <col min="7" max="7" width="15.28515625" style="1" customWidth="1"/>
    <col min="8" max="9" width="14.42578125" style="1" customWidth="1"/>
    <col min="10" max="10" width="16.140625" style="1" customWidth="1"/>
    <col min="11" max="11" width="14.42578125" style="1" customWidth="1"/>
    <col min="12" max="14" width="12.7109375" style="1" customWidth="1"/>
    <col min="15" max="17" width="15.140625" style="1" customWidth="1"/>
    <col min="18" max="19" width="12.7109375" style="1" customWidth="1"/>
    <col min="20" max="16384" width="8.85546875" style="1"/>
  </cols>
  <sheetData>
    <row r="2" spans="2:19" ht="13.9" customHeight="1" x14ac:dyDescent="0.2"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</row>
    <row r="3" spans="2:19" ht="13.9" customHeight="1" x14ac:dyDescent="0.2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2:19" ht="13.9" customHeight="1" x14ac:dyDescent="0.2">
      <c r="B4" s="41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</row>
    <row r="5" spans="2:19" ht="13.9" customHeight="1" x14ac:dyDescent="0.2">
      <c r="B5" s="43" t="s">
        <v>40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</row>
    <row r="6" spans="2:19" ht="14.45" customHeight="1" x14ac:dyDescent="0.2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4"/>
    </row>
    <row r="8" spans="2:19" ht="15" x14ac:dyDescent="0.2">
      <c r="B8" s="2" t="s">
        <v>28</v>
      </c>
    </row>
    <row r="9" spans="2:19" ht="15" thickBot="1" x14ac:dyDescent="0.25"/>
    <row r="10" spans="2:19" s="4" customFormat="1" ht="14.45" customHeight="1" x14ac:dyDescent="0.25">
      <c r="B10" s="3"/>
      <c r="C10" s="45" t="s">
        <v>2</v>
      </c>
      <c r="D10" s="47" t="s">
        <v>3</v>
      </c>
      <c r="E10" s="49" t="s">
        <v>4</v>
      </c>
      <c r="F10" s="51" t="s">
        <v>5</v>
      </c>
      <c r="G10" s="51" t="s">
        <v>6</v>
      </c>
      <c r="H10" s="52" t="s">
        <v>7</v>
      </c>
      <c r="I10" s="53"/>
      <c r="J10" s="54"/>
      <c r="K10" s="55" t="s">
        <v>8</v>
      </c>
      <c r="L10" s="68" t="s">
        <v>9</v>
      </c>
      <c r="M10" s="55" t="s">
        <v>10</v>
      </c>
      <c r="N10" s="69" t="s">
        <v>11</v>
      </c>
      <c r="O10" s="71" t="s">
        <v>12</v>
      </c>
      <c r="P10" s="72" t="s">
        <v>13</v>
      </c>
      <c r="Q10" s="74" t="s">
        <v>14</v>
      </c>
      <c r="R10" s="57" t="s">
        <v>15</v>
      </c>
      <c r="S10" s="59" t="s">
        <v>16</v>
      </c>
    </row>
    <row r="11" spans="2:19" s="4" customFormat="1" x14ac:dyDescent="0.25">
      <c r="B11" s="5"/>
      <c r="C11" s="46"/>
      <c r="D11" s="48"/>
      <c r="E11" s="50"/>
      <c r="F11" s="46"/>
      <c r="G11" s="46"/>
      <c r="H11" s="6"/>
      <c r="I11" s="6"/>
      <c r="J11" s="6" t="s">
        <v>41</v>
      </c>
      <c r="K11" s="56"/>
      <c r="L11" s="50"/>
      <c r="M11" s="56"/>
      <c r="N11" s="70"/>
      <c r="O11" s="56"/>
      <c r="P11" s="73"/>
      <c r="Q11" s="75"/>
      <c r="R11" s="58"/>
      <c r="S11" s="60"/>
    </row>
    <row r="12" spans="2:19" x14ac:dyDescent="0.2">
      <c r="B12" s="7">
        <v>1</v>
      </c>
      <c r="C12" s="8"/>
      <c r="D12" s="8"/>
      <c r="E12" s="8"/>
      <c r="F12" s="9"/>
      <c r="G12" s="10"/>
      <c r="H12" s="11"/>
      <c r="I12" s="11"/>
      <c r="J12" s="11"/>
      <c r="K12" s="12">
        <f>SUM(H12:J12)</f>
        <v>0</v>
      </c>
      <c r="L12" s="11"/>
      <c r="M12" s="13">
        <f>K12-L12</f>
        <v>0</v>
      </c>
      <c r="N12" s="14"/>
      <c r="O12" s="15">
        <f>IF(N12&gt;0,K12/N12,0)</f>
        <v>0</v>
      </c>
      <c r="P12" s="16">
        <f>IF(N12&gt;0, N12/K12, 0)</f>
        <v>0</v>
      </c>
      <c r="Q12" s="17">
        <f>N12-(L12*P12)</f>
        <v>0</v>
      </c>
      <c r="R12" s="18">
        <f>IF(G12="Gasolio",$K$52)+IF(G12="Benzina",#REF!)</f>
        <v>0</v>
      </c>
      <c r="S12" s="19">
        <f>IF(Q12&gt;0, Q12*R12, 0)</f>
        <v>0</v>
      </c>
    </row>
    <row r="13" spans="2:19" x14ac:dyDescent="0.2">
      <c r="B13" s="20">
        <v>2</v>
      </c>
      <c r="C13" s="21"/>
      <c r="D13" s="22"/>
      <c r="E13" s="22"/>
      <c r="F13" s="23"/>
      <c r="G13" s="10"/>
      <c r="H13" s="24"/>
      <c r="I13" s="24"/>
      <c r="J13" s="24"/>
      <c r="K13" s="12">
        <f t="shared" ref="K13:K41" si="0">SUM(H13:J13)</f>
        <v>0</v>
      </c>
      <c r="L13" s="11"/>
      <c r="M13" s="13">
        <f t="shared" ref="M13:M46" si="1">K13-L13</f>
        <v>0</v>
      </c>
      <c r="N13" s="25"/>
      <c r="O13" s="15">
        <f t="shared" ref="O13:O46" si="2">IF(N13&gt;0,K13/N13,0)</f>
        <v>0</v>
      </c>
      <c r="P13" s="16">
        <f t="shared" ref="P13:P46" si="3">IF(N13&gt;0, N13/K13, 0)</f>
        <v>0</v>
      </c>
      <c r="Q13" s="17">
        <f t="shared" ref="Q13:Q46" si="4">N13-(L13*P13)</f>
        <v>0</v>
      </c>
      <c r="R13" s="18">
        <f>IF(G13="Gasolio",$K$52)+IF(G13="Benzina",#REF!)</f>
        <v>0</v>
      </c>
      <c r="S13" s="19">
        <f t="shared" ref="S13:S46" si="5">IF(Q13&gt;0, Q13*R13, 0)</f>
        <v>0</v>
      </c>
    </row>
    <row r="14" spans="2:19" x14ac:dyDescent="0.2">
      <c r="B14" s="7">
        <v>3</v>
      </c>
      <c r="C14" s="21"/>
      <c r="D14" s="22"/>
      <c r="E14" s="22"/>
      <c r="F14" s="23"/>
      <c r="G14" s="10"/>
      <c r="H14" s="24"/>
      <c r="I14" s="24"/>
      <c r="J14" s="24"/>
      <c r="K14" s="12">
        <f t="shared" si="0"/>
        <v>0</v>
      </c>
      <c r="L14" s="11"/>
      <c r="M14" s="13">
        <f t="shared" si="1"/>
        <v>0</v>
      </c>
      <c r="N14" s="25"/>
      <c r="O14" s="15">
        <f t="shared" si="2"/>
        <v>0</v>
      </c>
      <c r="P14" s="16">
        <f t="shared" si="3"/>
        <v>0</v>
      </c>
      <c r="Q14" s="17">
        <f t="shared" si="4"/>
        <v>0</v>
      </c>
      <c r="R14" s="18">
        <f>IF(G14="Gasolio",$K$52)+IF(G14="Benzina",#REF!)</f>
        <v>0</v>
      </c>
      <c r="S14" s="19">
        <f t="shared" si="5"/>
        <v>0</v>
      </c>
    </row>
    <row r="15" spans="2:19" x14ac:dyDescent="0.2">
      <c r="B15" s="20">
        <v>4</v>
      </c>
      <c r="C15" s="21"/>
      <c r="D15" s="22"/>
      <c r="E15" s="22"/>
      <c r="F15" s="23"/>
      <c r="G15" s="10"/>
      <c r="H15" s="24"/>
      <c r="I15" s="24"/>
      <c r="J15" s="24"/>
      <c r="K15" s="12">
        <f t="shared" si="0"/>
        <v>0</v>
      </c>
      <c r="L15" s="11"/>
      <c r="M15" s="13">
        <f t="shared" si="1"/>
        <v>0</v>
      </c>
      <c r="N15" s="25"/>
      <c r="O15" s="15">
        <f t="shared" si="2"/>
        <v>0</v>
      </c>
      <c r="P15" s="16">
        <f t="shared" si="3"/>
        <v>0</v>
      </c>
      <c r="Q15" s="17">
        <f t="shared" si="4"/>
        <v>0</v>
      </c>
      <c r="R15" s="18">
        <f>IF(G15="Gasolio",$K$52)+IF(G15="Benzina",#REF!)</f>
        <v>0</v>
      </c>
      <c r="S15" s="19">
        <f>IF(Q15&gt;0, Q15*R15, 0)</f>
        <v>0</v>
      </c>
    </row>
    <row r="16" spans="2:19" x14ac:dyDescent="0.2">
      <c r="B16" s="7">
        <v>5</v>
      </c>
      <c r="C16" s="21"/>
      <c r="D16" s="22"/>
      <c r="E16" s="22"/>
      <c r="F16" s="23"/>
      <c r="G16" s="10"/>
      <c r="H16" s="24"/>
      <c r="I16" s="24"/>
      <c r="J16" s="24"/>
      <c r="K16" s="12">
        <f t="shared" si="0"/>
        <v>0</v>
      </c>
      <c r="L16" s="11"/>
      <c r="M16" s="13">
        <f t="shared" si="1"/>
        <v>0</v>
      </c>
      <c r="N16" s="25"/>
      <c r="O16" s="15">
        <f t="shared" si="2"/>
        <v>0</v>
      </c>
      <c r="P16" s="16">
        <f t="shared" si="3"/>
        <v>0</v>
      </c>
      <c r="Q16" s="17">
        <f t="shared" si="4"/>
        <v>0</v>
      </c>
      <c r="R16" s="18">
        <f>IF(G16="Gasolio",$K$52)+IF(G16="Benzina",#REF!)</f>
        <v>0</v>
      </c>
      <c r="S16" s="19">
        <f t="shared" si="5"/>
        <v>0</v>
      </c>
    </row>
    <row r="17" spans="2:19" x14ac:dyDescent="0.2">
      <c r="B17" s="20">
        <v>6</v>
      </c>
      <c r="C17" s="21"/>
      <c r="D17" s="22"/>
      <c r="E17" s="22"/>
      <c r="F17" s="23"/>
      <c r="G17" s="10"/>
      <c r="H17" s="24"/>
      <c r="I17" s="24"/>
      <c r="J17" s="24"/>
      <c r="K17" s="12">
        <f t="shared" si="0"/>
        <v>0</v>
      </c>
      <c r="L17" s="11"/>
      <c r="M17" s="13">
        <f t="shared" si="1"/>
        <v>0</v>
      </c>
      <c r="N17" s="25"/>
      <c r="O17" s="15">
        <f t="shared" si="2"/>
        <v>0</v>
      </c>
      <c r="P17" s="16">
        <f t="shared" si="3"/>
        <v>0</v>
      </c>
      <c r="Q17" s="17">
        <f t="shared" si="4"/>
        <v>0</v>
      </c>
      <c r="R17" s="18">
        <f>IF(G17="Gasolio",$K$52)+IF(G17="Benzina",#REF!)</f>
        <v>0</v>
      </c>
      <c r="S17" s="19">
        <f t="shared" si="5"/>
        <v>0</v>
      </c>
    </row>
    <row r="18" spans="2:19" x14ac:dyDescent="0.2">
      <c r="B18" s="7">
        <v>7</v>
      </c>
      <c r="C18" s="23"/>
      <c r="D18" s="26"/>
      <c r="E18" s="26"/>
      <c r="F18" s="23"/>
      <c r="G18" s="10"/>
      <c r="H18" s="24"/>
      <c r="I18" s="24"/>
      <c r="J18" s="24"/>
      <c r="K18" s="12">
        <f t="shared" si="0"/>
        <v>0</v>
      </c>
      <c r="L18" s="11"/>
      <c r="M18" s="13">
        <f t="shared" si="1"/>
        <v>0</v>
      </c>
      <c r="N18" s="25"/>
      <c r="O18" s="15">
        <f t="shared" si="2"/>
        <v>0</v>
      </c>
      <c r="P18" s="16">
        <f t="shared" si="3"/>
        <v>0</v>
      </c>
      <c r="Q18" s="17">
        <f t="shared" si="4"/>
        <v>0</v>
      </c>
      <c r="R18" s="18">
        <f>IF(G18="Gasolio",$K$52)+IF(G18="Benzina",#REF!)</f>
        <v>0</v>
      </c>
      <c r="S18" s="19">
        <f t="shared" si="5"/>
        <v>0</v>
      </c>
    </row>
    <row r="19" spans="2:19" x14ac:dyDescent="0.2">
      <c r="B19" s="20">
        <v>8</v>
      </c>
      <c r="C19" s="23"/>
      <c r="D19" s="26"/>
      <c r="E19" s="26"/>
      <c r="F19" s="23"/>
      <c r="G19" s="10"/>
      <c r="H19" s="24"/>
      <c r="I19" s="24"/>
      <c r="J19" s="24"/>
      <c r="K19" s="12">
        <f t="shared" si="0"/>
        <v>0</v>
      </c>
      <c r="L19" s="11"/>
      <c r="M19" s="13">
        <f t="shared" si="1"/>
        <v>0</v>
      </c>
      <c r="N19" s="25"/>
      <c r="O19" s="15">
        <f t="shared" si="2"/>
        <v>0</v>
      </c>
      <c r="P19" s="16">
        <f t="shared" si="3"/>
        <v>0</v>
      </c>
      <c r="Q19" s="17">
        <f t="shared" si="4"/>
        <v>0</v>
      </c>
      <c r="R19" s="18">
        <f>IF(G19="Gasolio",$K$52)+IF(G19="Benzina",#REF!)</f>
        <v>0</v>
      </c>
      <c r="S19" s="19">
        <f t="shared" si="5"/>
        <v>0</v>
      </c>
    </row>
    <row r="20" spans="2:19" x14ac:dyDescent="0.2">
      <c r="B20" s="7">
        <v>9</v>
      </c>
      <c r="C20" s="23"/>
      <c r="D20" s="26"/>
      <c r="E20" s="26"/>
      <c r="F20" s="23"/>
      <c r="G20" s="10"/>
      <c r="H20" s="24"/>
      <c r="I20" s="24"/>
      <c r="J20" s="24"/>
      <c r="K20" s="12">
        <f t="shared" si="0"/>
        <v>0</v>
      </c>
      <c r="L20" s="11"/>
      <c r="M20" s="13">
        <f t="shared" si="1"/>
        <v>0</v>
      </c>
      <c r="N20" s="25"/>
      <c r="O20" s="15">
        <f t="shared" si="2"/>
        <v>0</v>
      </c>
      <c r="P20" s="16">
        <f t="shared" si="3"/>
        <v>0</v>
      </c>
      <c r="Q20" s="17">
        <f t="shared" si="4"/>
        <v>0</v>
      </c>
      <c r="R20" s="18">
        <f>IF(G20="Gasolio",$K$52)+IF(G20="Benzina",#REF!)</f>
        <v>0</v>
      </c>
      <c r="S20" s="19">
        <f t="shared" si="5"/>
        <v>0</v>
      </c>
    </row>
    <row r="21" spans="2:19" x14ac:dyDescent="0.2">
      <c r="B21" s="7">
        <v>10</v>
      </c>
      <c r="C21" s="23"/>
      <c r="D21" s="26"/>
      <c r="E21" s="26"/>
      <c r="F21" s="23"/>
      <c r="G21" s="10"/>
      <c r="H21" s="24"/>
      <c r="I21" s="24"/>
      <c r="J21" s="24"/>
      <c r="K21" s="12">
        <f t="shared" si="0"/>
        <v>0</v>
      </c>
      <c r="L21" s="11"/>
      <c r="M21" s="13">
        <f t="shared" si="1"/>
        <v>0</v>
      </c>
      <c r="N21" s="25"/>
      <c r="O21" s="15">
        <f t="shared" si="2"/>
        <v>0</v>
      </c>
      <c r="P21" s="16">
        <f t="shared" si="3"/>
        <v>0</v>
      </c>
      <c r="Q21" s="17">
        <f t="shared" si="4"/>
        <v>0</v>
      </c>
      <c r="R21" s="18">
        <f>IF(G21="Gasolio",$K$52)+IF(G21="Benzina",#REF!)</f>
        <v>0</v>
      </c>
      <c r="S21" s="19">
        <f t="shared" si="5"/>
        <v>0</v>
      </c>
    </row>
    <row r="22" spans="2:19" x14ac:dyDescent="0.2">
      <c r="B22" s="20">
        <v>11</v>
      </c>
      <c r="C22" s="23"/>
      <c r="D22" s="26"/>
      <c r="E22" s="26"/>
      <c r="F22" s="23"/>
      <c r="G22" s="10"/>
      <c r="H22" s="24"/>
      <c r="I22" s="24"/>
      <c r="J22" s="24"/>
      <c r="K22" s="12">
        <f t="shared" si="0"/>
        <v>0</v>
      </c>
      <c r="L22" s="11"/>
      <c r="M22" s="13">
        <f t="shared" si="1"/>
        <v>0</v>
      </c>
      <c r="N22" s="25"/>
      <c r="O22" s="15">
        <f t="shared" si="2"/>
        <v>0</v>
      </c>
      <c r="P22" s="16">
        <f t="shared" si="3"/>
        <v>0</v>
      </c>
      <c r="Q22" s="17">
        <f t="shared" si="4"/>
        <v>0</v>
      </c>
      <c r="R22" s="18">
        <f>IF(G22="Gasolio",$K$52)+IF(G22="Benzina",#REF!)</f>
        <v>0</v>
      </c>
      <c r="S22" s="19">
        <f t="shared" si="5"/>
        <v>0</v>
      </c>
    </row>
    <row r="23" spans="2:19" x14ac:dyDescent="0.2">
      <c r="B23" s="7">
        <v>12</v>
      </c>
      <c r="C23" s="23"/>
      <c r="D23" s="26"/>
      <c r="E23" s="26"/>
      <c r="F23" s="23"/>
      <c r="G23" s="10"/>
      <c r="H23" s="24"/>
      <c r="I23" s="24"/>
      <c r="J23" s="24"/>
      <c r="K23" s="12">
        <f t="shared" si="0"/>
        <v>0</v>
      </c>
      <c r="L23" s="11"/>
      <c r="M23" s="13">
        <f t="shared" si="1"/>
        <v>0</v>
      </c>
      <c r="N23" s="25"/>
      <c r="O23" s="15">
        <f t="shared" si="2"/>
        <v>0</v>
      </c>
      <c r="P23" s="16">
        <f t="shared" si="3"/>
        <v>0</v>
      </c>
      <c r="Q23" s="17">
        <f t="shared" si="4"/>
        <v>0</v>
      </c>
      <c r="R23" s="18">
        <f>IF(G23="Gasolio",$K$52)+IF(G23="Benzina",#REF!)</f>
        <v>0</v>
      </c>
      <c r="S23" s="19">
        <f t="shared" si="5"/>
        <v>0</v>
      </c>
    </row>
    <row r="24" spans="2:19" x14ac:dyDescent="0.2">
      <c r="B24" s="20">
        <v>13</v>
      </c>
      <c r="C24" s="23"/>
      <c r="D24" s="26"/>
      <c r="E24" s="26"/>
      <c r="F24" s="23"/>
      <c r="G24" s="10"/>
      <c r="H24" s="24"/>
      <c r="I24" s="24"/>
      <c r="J24" s="24"/>
      <c r="K24" s="12">
        <f t="shared" si="0"/>
        <v>0</v>
      </c>
      <c r="L24" s="11"/>
      <c r="M24" s="13">
        <f t="shared" si="1"/>
        <v>0</v>
      </c>
      <c r="N24" s="25"/>
      <c r="O24" s="15">
        <f t="shared" si="2"/>
        <v>0</v>
      </c>
      <c r="P24" s="16">
        <f t="shared" si="3"/>
        <v>0</v>
      </c>
      <c r="Q24" s="17">
        <f t="shared" si="4"/>
        <v>0</v>
      </c>
      <c r="R24" s="18">
        <f>IF(G24="Gasolio",$K$52)+IF(G24="Benzina",#REF!)</f>
        <v>0</v>
      </c>
      <c r="S24" s="19">
        <f t="shared" si="5"/>
        <v>0</v>
      </c>
    </row>
    <row r="25" spans="2:19" x14ac:dyDescent="0.2">
      <c r="B25" s="7">
        <v>14</v>
      </c>
      <c r="C25" s="23"/>
      <c r="D25" s="26"/>
      <c r="E25" s="26"/>
      <c r="F25" s="23"/>
      <c r="G25" s="10"/>
      <c r="H25" s="24"/>
      <c r="I25" s="24"/>
      <c r="J25" s="24"/>
      <c r="K25" s="12">
        <f t="shared" si="0"/>
        <v>0</v>
      </c>
      <c r="L25" s="11"/>
      <c r="M25" s="13">
        <f t="shared" si="1"/>
        <v>0</v>
      </c>
      <c r="N25" s="25"/>
      <c r="O25" s="15">
        <f t="shared" si="2"/>
        <v>0</v>
      </c>
      <c r="P25" s="16">
        <f t="shared" si="3"/>
        <v>0</v>
      </c>
      <c r="Q25" s="17">
        <f t="shared" si="4"/>
        <v>0</v>
      </c>
      <c r="R25" s="18">
        <f>IF(G25="Gasolio",$K$52)+IF(G25="Benzina",#REF!)</f>
        <v>0</v>
      </c>
      <c r="S25" s="19">
        <f t="shared" si="5"/>
        <v>0</v>
      </c>
    </row>
    <row r="26" spans="2:19" x14ac:dyDescent="0.2">
      <c r="B26" s="20">
        <v>15</v>
      </c>
      <c r="C26" s="23"/>
      <c r="D26" s="26"/>
      <c r="E26" s="26"/>
      <c r="F26" s="23"/>
      <c r="G26" s="10"/>
      <c r="H26" s="24"/>
      <c r="I26" s="24"/>
      <c r="J26" s="24"/>
      <c r="K26" s="12">
        <f t="shared" si="0"/>
        <v>0</v>
      </c>
      <c r="L26" s="11"/>
      <c r="M26" s="13">
        <f t="shared" si="1"/>
        <v>0</v>
      </c>
      <c r="N26" s="25"/>
      <c r="O26" s="15">
        <f t="shared" si="2"/>
        <v>0</v>
      </c>
      <c r="P26" s="16">
        <f t="shared" si="3"/>
        <v>0</v>
      </c>
      <c r="Q26" s="17">
        <f t="shared" si="4"/>
        <v>0</v>
      </c>
      <c r="R26" s="18">
        <f>IF(G26="Gasolio",$K$52)+IF(G26="Benzina",#REF!)</f>
        <v>0</v>
      </c>
      <c r="S26" s="19">
        <f t="shared" si="5"/>
        <v>0</v>
      </c>
    </row>
    <row r="27" spans="2:19" x14ac:dyDescent="0.2">
      <c r="B27" s="7">
        <v>16</v>
      </c>
      <c r="C27" s="23"/>
      <c r="D27" s="26"/>
      <c r="E27" s="26"/>
      <c r="F27" s="23"/>
      <c r="G27" s="10"/>
      <c r="H27" s="24"/>
      <c r="I27" s="24"/>
      <c r="J27" s="24"/>
      <c r="K27" s="12">
        <f t="shared" si="0"/>
        <v>0</v>
      </c>
      <c r="L27" s="11"/>
      <c r="M27" s="13">
        <f t="shared" si="1"/>
        <v>0</v>
      </c>
      <c r="N27" s="25"/>
      <c r="O27" s="15">
        <f t="shared" si="2"/>
        <v>0</v>
      </c>
      <c r="P27" s="16">
        <f t="shared" si="3"/>
        <v>0</v>
      </c>
      <c r="Q27" s="17">
        <f t="shared" si="4"/>
        <v>0</v>
      </c>
      <c r="R27" s="18">
        <f>IF(G27="Gasolio",$K$52)+IF(G27="Benzina",#REF!)</f>
        <v>0</v>
      </c>
      <c r="S27" s="19">
        <f t="shared" si="5"/>
        <v>0</v>
      </c>
    </row>
    <row r="28" spans="2:19" x14ac:dyDescent="0.2">
      <c r="B28" s="20">
        <v>17</v>
      </c>
      <c r="C28" s="23"/>
      <c r="D28" s="26"/>
      <c r="E28" s="26"/>
      <c r="F28" s="23"/>
      <c r="G28" s="10"/>
      <c r="H28" s="24"/>
      <c r="I28" s="24"/>
      <c r="J28" s="24"/>
      <c r="K28" s="12">
        <f t="shared" si="0"/>
        <v>0</v>
      </c>
      <c r="L28" s="11"/>
      <c r="M28" s="13">
        <f t="shared" si="1"/>
        <v>0</v>
      </c>
      <c r="N28" s="25"/>
      <c r="O28" s="15">
        <f t="shared" si="2"/>
        <v>0</v>
      </c>
      <c r="P28" s="16">
        <f t="shared" si="3"/>
        <v>0</v>
      </c>
      <c r="Q28" s="17">
        <f t="shared" si="4"/>
        <v>0</v>
      </c>
      <c r="R28" s="18">
        <f>IF(G28="Gasolio",$K$52)+IF(G28="Benzina",#REF!)</f>
        <v>0</v>
      </c>
      <c r="S28" s="19">
        <f t="shared" si="5"/>
        <v>0</v>
      </c>
    </row>
    <row r="29" spans="2:19" x14ac:dyDescent="0.2">
      <c r="B29" s="7">
        <v>18</v>
      </c>
      <c r="C29" s="23"/>
      <c r="D29" s="26"/>
      <c r="E29" s="26"/>
      <c r="F29" s="23"/>
      <c r="G29" s="10"/>
      <c r="H29" s="24"/>
      <c r="I29" s="24"/>
      <c r="J29" s="24"/>
      <c r="K29" s="12">
        <f t="shared" si="0"/>
        <v>0</v>
      </c>
      <c r="L29" s="11"/>
      <c r="M29" s="13">
        <f t="shared" si="1"/>
        <v>0</v>
      </c>
      <c r="N29" s="25"/>
      <c r="O29" s="15">
        <f t="shared" si="2"/>
        <v>0</v>
      </c>
      <c r="P29" s="16">
        <f t="shared" si="3"/>
        <v>0</v>
      </c>
      <c r="Q29" s="17">
        <f t="shared" si="4"/>
        <v>0</v>
      </c>
      <c r="R29" s="18">
        <f>IF(G29="Gasolio",$K$52)+IF(G29="Benzina",#REF!)</f>
        <v>0</v>
      </c>
      <c r="S29" s="19">
        <f t="shared" si="5"/>
        <v>0</v>
      </c>
    </row>
    <row r="30" spans="2:19" x14ac:dyDescent="0.2">
      <c r="B30" s="7">
        <v>19</v>
      </c>
      <c r="C30" s="23"/>
      <c r="D30" s="26"/>
      <c r="E30" s="26"/>
      <c r="F30" s="23"/>
      <c r="G30" s="10"/>
      <c r="H30" s="24"/>
      <c r="I30" s="24"/>
      <c r="J30" s="24"/>
      <c r="K30" s="12">
        <f t="shared" si="0"/>
        <v>0</v>
      </c>
      <c r="L30" s="11"/>
      <c r="M30" s="13">
        <f t="shared" si="1"/>
        <v>0</v>
      </c>
      <c r="N30" s="25"/>
      <c r="O30" s="15">
        <f t="shared" si="2"/>
        <v>0</v>
      </c>
      <c r="P30" s="16">
        <f t="shared" si="3"/>
        <v>0</v>
      </c>
      <c r="Q30" s="17">
        <f t="shared" si="4"/>
        <v>0</v>
      </c>
      <c r="R30" s="18">
        <f>IF(G30="Gasolio",$K$52)+IF(G30="Benzina",#REF!)</f>
        <v>0</v>
      </c>
      <c r="S30" s="19">
        <f t="shared" si="5"/>
        <v>0</v>
      </c>
    </row>
    <row r="31" spans="2:19" x14ac:dyDescent="0.2">
      <c r="B31" s="20">
        <v>20</v>
      </c>
      <c r="C31" s="23"/>
      <c r="D31" s="26"/>
      <c r="E31" s="26"/>
      <c r="F31" s="23"/>
      <c r="G31" s="10"/>
      <c r="H31" s="24"/>
      <c r="I31" s="24"/>
      <c r="J31" s="24"/>
      <c r="K31" s="12">
        <f t="shared" si="0"/>
        <v>0</v>
      </c>
      <c r="L31" s="11"/>
      <c r="M31" s="13">
        <f t="shared" si="1"/>
        <v>0</v>
      </c>
      <c r="N31" s="25"/>
      <c r="O31" s="15">
        <f t="shared" si="2"/>
        <v>0</v>
      </c>
      <c r="P31" s="16">
        <f t="shared" si="3"/>
        <v>0</v>
      </c>
      <c r="Q31" s="17">
        <f t="shared" si="4"/>
        <v>0</v>
      </c>
      <c r="R31" s="18">
        <f>IF(G31="Gasolio",$K$52)+IF(G31="Benzina",#REF!)</f>
        <v>0</v>
      </c>
      <c r="S31" s="19">
        <f t="shared" si="5"/>
        <v>0</v>
      </c>
    </row>
    <row r="32" spans="2:19" x14ac:dyDescent="0.2">
      <c r="B32" s="7">
        <v>21</v>
      </c>
      <c r="C32" s="23"/>
      <c r="D32" s="26"/>
      <c r="E32" s="26"/>
      <c r="F32" s="23"/>
      <c r="G32" s="10"/>
      <c r="H32" s="24"/>
      <c r="I32" s="24"/>
      <c r="J32" s="24"/>
      <c r="K32" s="12">
        <f t="shared" si="0"/>
        <v>0</v>
      </c>
      <c r="L32" s="11"/>
      <c r="M32" s="13">
        <f t="shared" si="1"/>
        <v>0</v>
      </c>
      <c r="N32" s="25"/>
      <c r="O32" s="15">
        <f t="shared" si="2"/>
        <v>0</v>
      </c>
      <c r="P32" s="16">
        <f t="shared" si="3"/>
        <v>0</v>
      </c>
      <c r="Q32" s="17">
        <f t="shared" si="4"/>
        <v>0</v>
      </c>
      <c r="R32" s="18">
        <f>IF(G32="Gasolio",$K$52)+IF(G32="Benzina",#REF!)</f>
        <v>0</v>
      </c>
      <c r="S32" s="19">
        <f t="shared" si="5"/>
        <v>0</v>
      </c>
    </row>
    <row r="33" spans="2:19" x14ac:dyDescent="0.2">
      <c r="B33" s="20">
        <v>22</v>
      </c>
      <c r="C33" s="23"/>
      <c r="D33" s="26"/>
      <c r="E33" s="26"/>
      <c r="F33" s="23"/>
      <c r="G33" s="10"/>
      <c r="H33" s="24"/>
      <c r="I33" s="24"/>
      <c r="J33" s="24"/>
      <c r="K33" s="12">
        <f t="shared" si="0"/>
        <v>0</v>
      </c>
      <c r="L33" s="11"/>
      <c r="M33" s="13">
        <f t="shared" si="1"/>
        <v>0</v>
      </c>
      <c r="N33" s="25"/>
      <c r="O33" s="15">
        <f t="shared" si="2"/>
        <v>0</v>
      </c>
      <c r="P33" s="16">
        <f t="shared" si="3"/>
        <v>0</v>
      </c>
      <c r="Q33" s="17">
        <f t="shared" si="4"/>
        <v>0</v>
      </c>
      <c r="R33" s="18">
        <f>IF(G33="Gasolio",$K$52)+IF(G33="Benzina",#REF!)</f>
        <v>0</v>
      </c>
      <c r="S33" s="19">
        <f t="shared" si="5"/>
        <v>0</v>
      </c>
    </row>
    <row r="34" spans="2:19" x14ac:dyDescent="0.2">
      <c r="B34" s="7">
        <v>23</v>
      </c>
      <c r="C34" s="23"/>
      <c r="D34" s="26"/>
      <c r="E34" s="26"/>
      <c r="F34" s="23"/>
      <c r="G34" s="10"/>
      <c r="H34" s="24"/>
      <c r="I34" s="24"/>
      <c r="J34" s="24"/>
      <c r="K34" s="12">
        <f t="shared" si="0"/>
        <v>0</v>
      </c>
      <c r="L34" s="11"/>
      <c r="M34" s="13">
        <f t="shared" si="1"/>
        <v>0</v>
      </c>
      <c r="N34" s="25"/>
      <c r="O34" s="15">
        <f t="shared" si="2"/>
        <v>0</v>
      </c>
      <c r="P34" s="16">
        <f t="shared" si="3"/>
        <v>0</v>
      </c>
      <c r="Q34" s="17">
        <f t="shared" si="4"/>
        <v>0</v>
      </c>
      <c r="R34" s="18">
        <f>IF(G34="Gasolio",$K$52)+IF(G34="Benzina",#REF!)</f>
        <v>0</v>
      </c>
      <c r="S34" s="19">
        <f t="shared" si="5"/>
        <v>0</v>
      </c>
    </row>
    <row r="35" spans="2:19" x14ac:dyDescent="0.2">
      <c r="B35" s="20">
        <v>24</v>
      </c>
      <c r="C35" s="23"/>
      <c r="D35" s="26"/>
      <c r="E35" s="26"/>
      <c r="F35" s="23"/>
      <c r="G35" s="10"/>
      <c r="H35" s="24"/>
      <c r="I35" s="24"/>
      <c r="J35" s="24"/>
      <c r="K35" s="12">
        <f t="shared" si="0"/>
        <v>0</v>
      </c>
      <c r="L35" s="11"/>
      <c r="M35" s="13">
        <f t="shared" si="1"/>
        <v>0</v>
      </c>
      <c r="N35" s="25"/>
      <c r="O35" s="15">
        <f t="shared" si="2"/>
        <v>0</v>
      </c>
      <c r="P35" s="16">
        <f t="shared" si="3"/>
        <v>0</v>
      </c>
      <c r="Q35" s="17">
        <f t="shared" si="4"/>
        <v>0</v>
      </c>
      <c r="R35" s="18">
        <f>IF(G35="Gasolio",$K$52)+IF(G35="Benzina",#REF!)</f>
        <v>0</v>
      </c>
      <c r="S35" s="19">
        <f t="shared" si="5"/>
        <v>0</v>
      </c>
    </row>
    <row r="36" spans="2:19" x14ac:dyDescent="0.2">
      <c r="B36" s="7">
        <v>25</v>
      </c>
      <c r="C36" s="23"/>
      <c r="D36" s="26"/>
      <c r="E36" s="26"/>
      <c r="F36" s="23"/>
      <c r="G36" s="10"/>
      <c r="H36" s="24"/>
      <c r="I36" s="24"/>
      <c r="J36" s="24"/>
      <c r="K36" s="12">
        <f t="shared" si="0"/>
        <v>0</v>
      </c>
      <c r="L36" s="11"/>
      <c r="M36" s="13">
        <f t="shared" si="1"/>
        <v>0</v>
      </c>
      <c r="N36" s="25"/>
      <c r="O36" s="15">
        <f t="shared" si="2"/>
        <v>0</v>
      </c>
      <c r="P36" s="16">
        <f t="shared" si="3"/>
        <v>0</v>
      </c>
      <c r="Q36" s="17">
        <f t="shared" si="4"/>
        <v>0</v>
      </c>
      <c r="R36" s="18">
        <f>IF(G36="Gasolio",$K$52)+IF(G36="Benzina",#REF!)</f>
        <v>0</v>
      </c>
      <c r="S36" s="19">
        <f t="shared" si="5"/>
        <v>0</v>
      </c>
    </row>
    <row r="37" spans="2:19" x14ac:dyDescent="0.2">
      <c r="B37" s="20">
        <v>26</v>
      </c>
      <c r="C37" s="23"/>
      <c r="D37" s="26"/>
      <c r="E37" s="26"/>
      <c r="F37" s="23"/>
      <c r="G37" s="10"/>
      <c r="H37" s="24"/>
      <c r="I37" s="24"/>
      <c r="J37" s="24"/>
      <c r="K37" s="12">
        <f t="shared" si="0"/>
        <v>0</v>
      </c>
      <c r="L37" s="11"/>
      <c r="M37" s="13">
        <f t="shared" si="1"/>
        <v>0</v>
      </c>
      <c r="N37" s="25"/>
      <c r="O37" s="15">
        <f t="shared" si="2"/>
        <v>0</v>
      </c>
      <c r="P37" s="16">
        <f t="shared" si="3"/>
        <v>0</v>
      </c>
      <c r="Q37" s="17">
        <f t="shared" si="4"/>
        <v>0</v>
      </c>
      <c r="R37" s="18">
        <f>IF(G37="Gasolio",$K$52)+IF(G37="Benzina",#REF!)</f>
        <v>0</v>
      </c>
      <c r="S37" s="19">
        <f t="shared" si="5"/>
        <v>0</v>
      </c>
    </row>
    <row r="38" spans="2:19" x14ac:dyDescent="0.2">
      <c r="B38" s="7">
        <v>27</v>
      </c>
      <c r="C38" s="23"/>
      <c r="D38" s="26"/>
      <c r="E38" s="26"/>
      <c r="F38" s="23"/>
      <c r="G38" s="10"/>
      <c r="H38" s="24"/>
      <c r="I38" s="24"/>
      <c r="J38" s="24"/>
      <c r="K38" s="12">
        <f t="shared" si="0"/>
        <v>0</v>
      </c>
      <c r="L38" s="11"/>
      <c r="M38" s="13">
        <f t="shared" si="1"/>
        <v>0</v>
      </c>
      <c r="N38" s="25"/>
      <c r="O38" s="15">
        <f t="shared" si="2"/>
        <v>0</v>
      </c>
      <c r="P38" s="16">
        <f t="shared" si="3"/>
        <v>0</v>
      </c>
      <c r="Q38" s="17">
        <f t="shared" si="4"/>
        <v>0</v>
      </c>
      <c r="R38" s="18">
        <f>IF(G38="Gasolio",$K$52)+IF(G38="Benzina",#REF!)</f>
        <v>0</v>
      </c>
      <c r="S38" s="19">
        <f t="shared" si="5"/>
        <v>0</v>
      </c>
    </row>
    <row r="39" spans="2:19" x14ac:dyDescent="0.2">
      <c r="B39" s="7">
        <v>28</v>
      </c>
      <c r="C39" s="23"/>
      <c r="D39" s="26"/>
      <c r="E39" s="26"/>
      <c r="F39" s="23"/>
      <c r="G39" s="10"/>
      <c r="H39" s="24"/>
      <c r="I39" s="24"/>
      <c r="J39" s="24"/>
      <c r="K39" s="12">
        <f t="shared" si="0"/>
        <v>0</v>
      </c>
      <c r="L39" s="11"/>
      <c r="M39" s="13">
        <f t="shared" si="1"/>
        <v>0</v>
      </c>
      <c r="N39" s="25"/>
      <c r="O39" s="15">
        <f t="shared" si="2"/>
        <v>0</v>
      </c>
      <c r="P39" s="16">
        <f t="shared" si="3"/>
        <v>0</v>
      </c>
      <c r="Q39" s="17">
        <f t="shared" si="4"/>
        <v>0</v>
      </c>
      <c r="R39" s="18">
        <f>IF(G39="Gasolio",$K$52)+IF(G39="Benzina",#REF!)</f>
        <v>0</v>
      </c>
      <c r="S39" s="19">
        <f t="shared" si="5"/>
        <v>0</v>
      </c>
    </row>
    <row r="40" spans="2:19" x14ac:dyDescent="0.2">
      <c r="B40" s="20">
        <v>29</v>
      </c>
      <c r="C40" s="23"/>
      <c r="D40" s="26"/>
      <c r="E40" s="26"/>
      <c r="F40" s="23"/>
      <c r="G40" s="10"/>
      <c r="H40" s="24"/>
      <c r="I40" s="24"/>
      <c r="J40" s="24"/>
      <c r="K40" s="12">
        <f t="shared" si="0"/>
        <v>0</v>
      </c>
      <c r="L40" s="11"/>
      <c r="M40" s="13">
        <f t="shared" si="1"/>
        <v>0</v>
      </c>
      <c r="N40" s="25"/>
      <c r="O40" s="15">
        <f t="shared" si="2"/>
        <v>0</v>
      </c>
      <c r="P40" s="16">
        <f t="shared" si="3"/>
        <v>0</v>
      </c>
      <c r="Q40" s="17">
        <f t="shared" si="4"/>
        <v>0</v>
      </c>
      <c r="R40" s="18">
        <f>IF(G40="Gasolio",$K$52)+IF(G40="Benzina",#REF!)</f>
        <v>0</v>
      </c>
      <c r="S40" s="19">
        <f t="shared" si="5"/>
        <v>0</v>
      </c>
    </row>
    <row r="41" spans="2:19" x14ac:dyDescent="0.2">
      <c r="B41" s="7">
        <v>30</v>
      </c>
      <c r="C41" s="23"/>
      <c r="D41" s="26"/>
      <c r="E41" s="26"/>
      <c r="F41" s="23"/>
      <c r="G41" s="10"/>
      <c r="H41" s="24"/>
      <c r="I41" s="24"/>
      <c r="J41" s="24"/>
      <c r="K41" s="12">
        <f t="shared" si="0"/>
        <v>0</v>
      </c>
      <c r="L41" s="11"/>
      <c r="M41" s="13">
        <f t="shared" si="1"/>
        <v>0</v>
      </c>
      <c r="N41" s="25"/>
      <c r="O41" s="15">
        <f t="shared" si="2"/>
        <v>0</v>
      </c>
      <c r="P41" s="16">
        <f t="shared" si="3"/>
        <v>0</v>
      </c>
      <c r="Q41" s="17">
        <f t="shared" si="4"/>
        <v>0</v>
      </c>
      <c r="R41" s="18">
        <f>IF(G41="Gasolio",$K$52)+IF(G41="Benzina",#REF!)</f>
        <v>0</v>
      </c>
      <c r="S41" s="19">
        <f t="shared" si="5"/>
        <v>0</v>
      </c>
    </row>
    <row r="42" spans="2:19" x14ac:dyDescent="0.2">
      <c r="B42" s="20">
        <v>31</v>
      </c>
      <c r="C42" s="23"/>
      <c r="D42" s="26"/>
      <c r="E42" s="26"/>
      <c r="F42" s="23"/>
      <c r="G42" s="10"/>
      <c r="H42" s="24"/>
      <c r="I42" s="24"/>
      <c r="J42" s="24"/>
      <c r="K42" s="12">
        <f>SUM(H42:J42)</f>
        <v>0</v>
      </c>
      <c r="L42" s="11"/>
      <c r="M42" s="13">
        <f t="shared" si="1"/>
        <v>0</v>
      </c>
      <c r="N42" s="25"/>
      <c r="O42" s="15">
        <f t="shared" si="2"/>
        <v>0</v>
      </c>
      <c r="P42" s="16">
        <f t="shared" si="3"/>
        <v>0</v>
      </c>
      <c r="Q42" s="17">
        <f t="shared" si="4"/>
        <v>0</v>
      </c>
      <c r="R42" s="18">
        <f>IF(G42="Gasolio",$K$52)+IF(G42="Benzina",#REF!)</f>
        <v>0</v>
      </c>
      <c r="S42" s="19">
        <f t="shared" si="5"/>
        <v>0</v>
      </c>
    </row>
    <row r="43" spans="2:19" x14ac:dyDescent="0.2">
      <c r="B43" s="7">
        <v>32</v>
      </c>
      <c r="C43" s="23"/>
      <c r="D43" s="26"/>
      <c r="E43" s="26"/>
      <c r="F43" s="23"/>
      <c r="G43" s="10"/>
      <c r="H43" s="24"/>
      <c r="I43" s="24"/>
      <c r="J43" s="24"/>
      <c r="K43" s="12">
        <f>SUM(H43:J43)</f>
        <v>0</v>
      </c>
      <c r="L43" s="11"/>
      <c r="M43" s="13">
        <f t="shared" si="1"/>
        <v>0</v>
      </c>
      <c r="N43" s="25"/>
      <c r="O43" s="15">
        <f t="shared" si="2"/>
        <v>0</v>
      </c>
      <c r="P43" s="16">
        <f t="shared" si="3"/>
        <v>0</v>
      </c>
      <c r="Q43" s="17">
        <f t="shared" si="4"/>
        <v>0</v>
      </c>
      <c r="R43" s="18">
        <f>IF(G43="Gasolio",$K$52)+IF(G43="Benzina",#REF!)</f>
        <v>0</v>
      </c>
      <c r="S43" s="19">
        <f t="shared" si="5"/>
        <v>0</v>
      </c>
    </row>
    <row r="44" spans="2:19" x14ac:dyDescent="0.2">
      <c r="B44" s="20">
        <v>33</v>
      </c>
      <c r="C44" s="23"/>
      <c r="D44" s="22"/>
      <c r="E44" s="22"/>
      <c r="F44" s="23"/>
      <c r="G44" s="10"/>
      <c r="H44" s="24"/>
      <c r="I44" s="24"/>
      <c r="J44" s="24"/>
      <c r="K44" s="12">
        <f>SUM(H44:J44)</f>
        <v>0</v>
      </c>
      <c r="L44" s="11"/>
      <c r="M44" s="13">
        <f t="shared" si="1"/>
        <v>0</v>
      </c>
      <c r="N44" s="25"/>
      <c r="O44" s="15">
        <f t="shared" si="2"/>
        <v>0</v>
      </c>
      <c r="P44" s="16">
        <f t="shared" si="3"/>
        <v>0</v>
      </c>
      <c r="Q44" s="17">
        <f t="shared" si="4"/>
        <v>0</v>
      </c>
      <c r="R44" s="18">
        <f>IF(G44="Gasolio",$K$52)+IF(G44="Benzina",#REF!)</f>
        <v>0</v>
      </c>
      <c r="S44" s="19">
        <f t="shared" si="5"/>
        <v>0</v>
      </c>
    </row>
    <row r="45" spans="2:19" x14ac:dyDescent="0.2">
      <c r="B45" s="7">
        <v>34</v>
      </c>
      <c r="C45" s="23"/>
      <c r="D45" s="26"/>
      <c r="E45" s="26"/>
      <c r="F45" s="23"/>
      <c r="G45" s="10"/>
      <c r="H45" s="24"/>
      <c r="I45" s="24"/>
      <c r="J45" s="24"/>
      <c r="K45" s="12">
        <f>SUM(H45:J45)</f>
        <v>0</v>
      </c>
      <c r="L45" s="11"/>
      <c r="M45" s="13">
        <f t="shared" si="1"/>
        <v>0</v>
      </c>
      <c r="N45" s="25"/>
      <c r="O45" s="15">
        <f t="shared" si="2"/>
        <v>0</v>
      </c>
      <c r="P45" s="16">
        <f t="shared" si="3"/>
        <v>0</v>
      </c>
      <c r="Q45" s="17">
        <f t="shared" si="4"/>
        <v>0</v>
      </c>
      <c r="R45" s="18">
        <f>IF(G45="Gasolio",$K$52)+IF(G45="Benzina",#REF!)</f>
        <v>0</v>
      </c>
      <c r="S45" s="19">
        <f t="shared" si="5"/>
        <v>0</v>
      </c>
    </row>
    <row r="46" spans="2:19" x14ac:dyDescent="0.2">
      <c r="B46" s="20">
        <v>35</v>
      </c>
      <c r="C46" s="23"/>
      <c r="D46" s="26"/>
      <c r="E46" s="26"/>
      <c r="F46" s="23"/>
      <c r="G46" s="10"/>
      <c r="H46" s="24"/>
      <c r="I46" s="24"/>
      <c r="J46" s="24"/>
      <c r="K46" s="12">
        <f>SUM(H46:J46)</f>
        <v>0</v>
      </c>
      <c r="L46" s="11"/>
      <c r="M46" s="13">
        <f t="shared" si="1"/>
        <v>0</v>
      </c>
      <c r="N46" s="25"/>
      <c r="O46" s="15">
        <f t="shared" si="2"/>
        <v>0</v>
      </c>
      <c r="P46" s="16">
        <f t="shared" si="3"/>
        <v>0</v>
      </c>
      <c r="Q46" s="17">
        <f t="shared" si="4"/>
        <v>0</v>
      </c>
      <c r="R46" s="18">
        <f>IF(G46="Gasolio",$K$52)+IF(G46="Benzina",#REF!)</f>
        <v>0</v>
      </c>
      <c r="S46" s="19">
        <f t="shared" si="5"/>
        <v>0</v>
      </c>
    </row>
    <row r="47" spans="2:19" ht="15.75" thickBot="1" x14ac:dyDescent="0.3">
      <c r="B47" s="27" t="s">
        <v>18</v>
      </c>
      <c r="C47" s="28" t="s">
        <v>17</v>
      </c>
      <c r="D47" s="28" t="s">
        <v>17</v>
      </c>
      <c r="E47" s="28"/>
      <c r="F47" s="28" t="s">
        <v>17</v>
      </c>
      <c r="G47" s="28" t="s">
        <v>17</v>
      </c>
      <c r="H47" s="29">
        <f t="shared" ref="H47:M47" si="6">SUM(H12:H46)</f>
        <v>0</v>
      </c>
      <c r="I47" s="29">
        <f t="shared" si="6"/>
        <v>0</v>
      </c>
      <c r="J47" s="29">
        <f t="shared" si="6"/>
        <v>0</v>
      </c>
      <c r="K47" s="29">
        <f t="shared" si="6"/>
        <v>0</v>
      </c>
      <c r="L47" s="29">
        <f t="shared" si="6"/>
        <v>0</v>
      </c>
      <c r="M47" s="30">
        <f t="shared" si="6"/>
        <v>0</v>
      </c>
      <c r="N47" s="31">
        <f>SUM(N12:N46)</f>
        <v>0</v>
      </c>
      <c r="O47" s="32"/>
      <c r="P47" s="32"/>
      <c r="Q47" s="32">
        <f>SUM(Q12:Q46)</f>
        <v>0</v>
      </c>
      <c r="R47" s="32"/>
      <c r="S47" s="33">
        <f>SUM(S12:S46)</f>
        <v>0</v>
      </c>
    </row>
    <row r="49" spans="6:16" ht="15" thickBot="1" x14ac:dyDescent="0.25"/>
    <row r="50" spans="6:16" ht="14.25" customHeight="1" x14ac:dyDescent="0.2">
      <c r="F50" s="61" t="s">
        <v>19</v>
      </c>
      <c r="G50" s="62"/>
      <c r="H50" s="62"/>
      <c r="I50" s="62"/>
      <c r="J50" s="62"/>
      <c r="K50" s="62"/>
      <c r="L50" s="62"/>
      <c r="M50" s="62"/>
      <c r="N50" s="63"/>
    </row>
    <row r="51" spans="6:16" ht="45" customHeight="1" x14ac:dyDescent="0.2">
      <c r="F51" s="64" t="s">
        <v>20</v>
      </c>
      <c r="G51" s="65"/>
      <c r="H51" s="65"/>
      <c r="I51" s="66" t="s">
        <v>14</v>
      </c>
      <c r="J51" s="66"/>
      <c r="K51" s="34" t="s">
        <v>21</v>
      </c>
      <c r="L51" s="66" t="s">
        <v>22</v>
      </c>
      <c r="M51" s="66"/>
      <c r="N51" s="67"/>
    </row>
    <row r="52" spans="6:16" x14ac:dyDescent="0.2">
      <c r="F52" s="78" t="s">
        <v>24</v>
      </c>
      <c r="G52" s="79"/>
      <c r="H52" s="79"/>
      <c r="I52" s="80">
        <f>SUMIF(G12:G46, "Gasolio", Q12:Q46)</f>
        <v>0</v>
      </c>
      <c r="J52" s="80"/>
      <c r="K52" s="35">
        <v>0.2429</v>
      </c>
      <c r="L52" s="81">
        <f>I52*K52</f>
        <v>0</v>
      </c>
      <c r="M52" s="81"/>
      <c r="N52" s="82"/>
    </row>
    <row r="53" spans="6:16" ht="15.75" thickBot="1" x14ac:dyDescent="0.3">
      <c r="F53" s="83" t="s">
        <v>25</v>
      </c>
      <c r="G53" s="84"/>
      <c r="H53" s="84"/>
      <c r="I53" s="85">
        <f>SUM(I52:J52)</f>
        <v>0</v>
      </c>
      <c r="J53" s="85"/>
      <c r="K53" s="36" t="s">
        <v>17</v>
      </c>
      <c r="L53" s="86">
        <f>SUM(L52:N52)</f>
        <v>0</v>
      </c>
      <c r="M53" s="86"/>
      <c r="N53" s="87"/>
    </row>
    <row r="57" spans="6:16" ht="15" x14ac:dyDescent="0.2">
      <c r="G57" s="37"/>
      <c r="H57" s="37"/>
      <c r="I57" s="37"/>
      <c r="J57" s="37"/>
      <c r="K57" s="37"/>
      <c r="L57" s="88" t="s">
        <v>26</v>
      </c>
      <c r="M57" s="88"/>
      <c r="N57" s="88"/>
      <c r="O57" s="88"/>
      <c r="P57" s="88"/>
    </row>
    <row r="58" spans="6:16" x14ac:dyDescent="0.2">
      <c r="G58" s="37"/>
      <c r="H58" s="37"/>
      <c r="I58" s="37"/>
      <c r="J58" s="37"/>
      <c r="K58" s="37"/>
      <c r="L58" s="89"/>
      <c r="M58" s="89"/>
      <c r="N58" s="89"/>
      <c r="O58" s="89"/>
      <c r="P58" s="89"/>
    </row>
    <row r="60" spans="6:16" ht="15" x14ac:dyDescent="0.2">
      <c r="G60" s="76" t="s">
        <v>27</v>
      </c>
      <c r="H60" s="76"/>
      <c r="I60" s="76"/>
      <c r="J60" s="76"/>
      <c r="K60" s="76"/>
      <c r="L60" s="77"/>
      <c r="M60" s="77"/>
      <c r="N60" s="77"/>
      <c r="O60" s="77"/>
      <c r="P60" s="77"/>
    </row>
  </sheetData>
  <mergeCells count="32">
    <mergeCell ref="L57:P57"/>
    <mergeCell ref="L58:P58"/>
    <mergeCell ref="G60:K60"/>
    <mergeCell ref="L60:P60"/>
    <mergeCell ref="F52:H52"/>
    <mergeCell ref="I52:J52"/>
    <mergeCell ref="L52:N52"/>
    <mergeCell ref="F53:H53"/>
    <mergeCell ref="I53:J53"/>
    <mergeCell ref="L53:N53"/>
    <mergeCell ref="R10:R11"/>
    <mergeCell ref="S10:S11"/>
    <mergeCell ref="F50:N50"/>
    <mergeCell ref="F51:H51"/>
    <mergeCell ref="I51:J51"/>
    <mergeCell ref="L51:N51"/>
    <mergeCell ref="L10:L11"/>
    <mergeCell ref="M10:M11"/>
    <mergeCell ref="N10:N11"/>
    <mergeCell ref="O10:O11"/>
    <mergeCell ref="P10:P11"/>
    <mergeCell ref="Q10:Q11"/>
    <mergeCell ref="B2:S3"/>
    <mergeCell ref="B4:S4"/>
    <mergeCell ref="B5:S6"/>
    <mergeCell ref="C10:C11"/>
    <mergeCell ref="D10:D11"/>
    <mergeCell ref="E10:E11"/>
    <mergeCell ref="F10:F11"/>
    <mergeCell ref="G10:G11"/>
    <mergeCell ref="H10:J10"/>
    <mergeCell ref="K10:K11"/>
  </mergeCells>
  <dataValidations count="1">
    <dataValidation type="list" allowBlank="1" showInputMessage="1" showErrorMessage="1" sqref="G12:G46" xr:uid="{1AF8DA6A-3436-412F-9EA5-77D74ED4DDC5}">
      <formula1>"Gasolio, Benzina,"</formula1>
    </dataValidation>
  </dataValidation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35245-6368-418D-9423-FCA46BD8C434}">
  <dimension ref="B2:S60"/>
  <sheetViews>
    <sheetView workbookViewId="0">
      <selection activeCell="K53" sqref="K53"/>
    </sheetView>
  </sheetViews>
  <sheetFormatPr defaultColWidth="8.85546875" defaultRowHeight="14.25" x14ac:dyDescent="0.2"/>
  <cols>
    <col min="1" max="1" width="3.28515625" style="1" customWidth="1"/>
    <col min="2" max="2" width="12.140625" style="1" customWidth="1"/>
    <col min="3" max="3" width="18.140625" style="1" customWidth="1"/>
    <col min="4" max="5" width="12.85546875" style="1" customWidth="1"/>
    <col min="6" max="6" width="13.7109375" style="1" customWidth="1"/>
    <col min="7" max="7" width="15.28515625" style="1" customWidth="1"/>
    <col min="8" max="9" width="14.42578125" style="1" customWidth="1"/>
    <col min="10" max="10" width="16.140625" style="1" customWidth="1"/>
    <col min="11" max="11" width="14.42578125" style="1" customWidth="1"/>
    <col min="12" max="14" width="12.7109375" style="1" customWidth="1"/>
    <col min="15" max="17" width="15.140625" style="1" customWidth="1"/>
    <col min="18" max="19" width="12.7109375" style="1" customWidth="1"/>
    <col min="20" max="16384" width="8.85546875" style="1"/>
  </cols>
  <sheetData>
    <row r="2" spans="2:19" ht="13.9" customHeight="1" x14ac:dyDescent="0.2"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</row>
    <row r="3" spans="2:19" ht="13.9" customHeight="1" x14ac:dyDescent="0.2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2:19" ht="13.9" customHeight="1" x14ac:dyDescent="0.2">
      <c r="B4" s="41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</row>
    <row r="5" spans="2:19" ht="13.9" customHeight="1" x14ac:dyDescent="0.2">
      <c r="B5" s="43" t="s">
        <v>42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</row>
    <row r="6" spans="2:19" ht="14.45" customHeight="1" x14ac:dyDescent="0.2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4"/>
    </row>
    <row r="8" spans="2:19" ht="15" x14ac:dyDescent="0.2">
      <c r="B8" s="2" t="s">
        <v>28</v>
      </c>
    </row>
    <row r="9" spans="2:19" ht="15" thickBot="1" x14ac:dyDescent="0.25"/>
    <row r="10" spans="2:19" s="4" customFormat="1" ht="14.45" customHeight="1" x14ac:dyDescent="0.25">
      <c r="B10" s="3"/>
      <c r="C10" s="45" t="s">
        <v>2</v>
      </c>
      <c r="D10" s="47" t="s">
        <v>3</v>
      </c>
      <c r="E10" s="49" t="s">
        <v>4</v>
      </c>
      <c r="F10" s="51" t="s">
        <v>5</v>
      </c>
      <c r="G10" s="51" t="s">
        <v>6</v>
      </c>
      <c r="H10" s="52" t="s">
        <v>7</v>
      </c>
      <c r="I10" s="53"/>
      <c r="J10" s="54"/>
      <c r="K10" s="55" t="s">
        <v>8</v>
      </c>
      <c r="L10" s="68" t="s">
        <v>9</v>
      </c>
      <c r="M10" s="55" t="s">
        <v>10</v>
      </c>
      <c r="N10" s="69" t="s">
        <v>11</v>
      </c>
      <c r="O10" s="71" t="s">
        <v>12</v>
      </c>
      <c r="P10" s="72" t="s">
        <v>13</v>
      </c>
      <c r="Q10" s="74" t="s">
        <v>14</v>
      </c>
      <c r="R10" s="57" t="s">
        <v>15</v>
      </c>
      <c r="S10" s="59" t="s">
        <v>16</v>
      </c>
    </row>
    <row r="11" spans="2:19" s="4" customFormat="1" x14ac:dyDescent="0.25">
      <c r="B11" s="5"/>
      <c r="C11" s="46"/>
      <c r="D11" s="48"/>
      <c r="E11" s="50"/>
      <c r="F11" s="46"/>
      <c r="G11" s="46"/>
      <c r="H11" s="6"/>
      <c r="I11" s="6"/>
      <c r="J11" s="6" t="s">
        <v>43</v>
      </c>
      <c r="K11" s="56"/>
      <c r="L11" s="50"/>
      <c r="M11" s="56"/>
      <c r="N11" s="70"/>
      <c r="O11" s="56"/>
      <c r="P11" s="73"/>
      <c r="Q11" s="75"/>
      <c r="R11" s="58"/>
      <c r="S11" s="60"/>
    </row>
    <row r="12" spans="2:19" x14ac:dyDescent="0.2">
      <c r="B12" s="7">
        <v>1</v>
      </c>
      <c r="C12" s="8"/>
      <c r="D12" s="8"/>
      <c r="E12" s="8"/>
      <c r="F12" s="9"/>
      <c r="G12" s="10"/>
      <c r="H12" s="11"/>
      <c r="I12" s="11"/>
      <c r="J12" s="11"/>
      <c r="K12" s="12">
        <f>SUM(H12:J12)</f>
        <v>0</v>
      </c>
      <c r="L12" s="11"/>
      <c r="M12" s="13">
        <f>K12-L12</f>
        <v>0</v>
      </c>
      <c r="N12" s="14"/>
      <c r="O12" s="15">
        <f>IF(N12&gt;0,K12/N12,0)</f>
        <v>0</v>
      </c>
      <c r="P12" s="16">
        <f>IF(N12&gt;0, N12/K12, 0)</f>
        <v>0</v>
      </c>
      <c r="Q12" s="17">
        <f>N12-(L12*P12)</f>
        <v>0</v>
      </c>
      <c r="R12" s="18">
        <f>IF(G12="Gasolio",$K$52)+IF(G12="Benzina",#REF!)</f>
        <v>0</v>
      </c>
      <c r="S12" s="19">
        <f>IF(Q12&gt;0, Q12*R12, 0)</f>
        <v>0</v>
      </c>
    </row>
    <row r="13" spans="2:19" x14ac:dyDescent="0.2">
      <c r="B13" s="20">
        <v>2</v>
      </c>
      <c r="C13" s="21"/>
      <c r="D13" s="22"/>
      <c r="E13" s="22"/>
      <c r="F13" s="23"/>
      <c r="G13" s="10"/>
      <c r="H13" s="24"/>
      <c r="I13" s="24"/>
      <c r="J13" s="24"/>
      <c r="K13" s="12">
        <f t="shared" ref="K13:K41" si="0">SUM(H13:J13)</f>
        <v>0</v>
      </c>
      <c r="L13" s="11"/>
      <c r="M13" s="13">
        <f t="shared" ref="M13:M46" si="1">K13-L13</f>
        <v>0</v>
      </c>
      <c r="N13" s="25"/>
      <c r="O13" s="15">
        <f t="shared" ref="O13:O46" si="2">IF(N13&gt;0,K13/N13,0)</f>
        <v>0</v>
      </c>
      <c r="P13" s="16">
        <f t="shared" ref="P13:P46" si="3">IF(N13&gt;0, N13/K13, 0)</f>
        <v>0</v>
      </c>
      <c r="Q13" s="17">
        <f t="shared" ref="Q13:Q46" si="4">N13-(L13*P13)</f>
        <v>0</v>
      </c>
      <c r="R13" s="18">
        <f>IF(G13="Gasolio",$K$52)+IF(G13="Benzina",#REF!)</f>
        <v>0</v>
      </c>
      <c r="S13" s="19">
        <f t="shared" ref="S13:S46" si="5">IF(Q13&gt;0, Q13*R13, 0)</f>
        <v>0</v>
      </c>
    </row>
    <row r="14" spans="2:19" x14ac:dyDescent="0.2">
      <c r="B14" s="7">
        <v>3</v>
      </c>
      <c r="C14" s="21"/>
      <c r="D14" s="22"/>
      <c r="E14" s="22"/>
      <c r="F14" s="23"/>
      <c r="G14" s="10"/>
      <c r="H14" s="24"/>
      <c r="I14" s="24"/>
      <c r="J14" s="24"/>
      <c r="K14" s="12">
        <f t="shared" si="0"/>
        <v>0</v>
      </c>
      <c r="L14" s="11"/>
      <c r="M14" s="13">
        <f t="shared" si="1"/>
        <v>0</v>
      </c>
      <c r="N14" s="25"/>
      <c r="O14" s="15">
        <f t="shared" si="2"/>
        <v>0</v>
      </c>
      <c r="P14" s="16">
        <f t="shared" si="3"/>
        <v>0</v>
      </c>
      <c r="Q14" s="17">
        <f t="shared" si="4"/>
        <v>0</v>
      </c>
      <c r="R14" s="18">
        <f>IF(G14="Gasolio",$K$52)+IF(G14="Benzina",#REF!)</f>
        <v>0</v>
      </c>
      <c r="S14" s="19">
        <f t="shared" si="5"/>
        <v>0</v>
      </c>
    </row>
    <row r="15" spans="2:19" x14ac:dyDescent="0.2">
      <c r="B15" s="20">
        <v>4</v>
      </c>
      <c r="C15" s="21"/>
      <c r="D15" s="22"/>
      <c r="E15" s="22"/>
      <c r="F15" s="23"/>
      <c r="G15" s="10"/>
      <c r="H15" s="24"/>
      <c r="I15" s="24"/>
      <c r="J15" s="24"/>
      <c r="K15" s="12">
        <f t="shared" si="0"/>
        <v>0</v>
      </c>
      <c r="L15" s="11"/>
      <c r="M15" s="13">
        <f t="shared" si="1"/>
        <v>0</v>
      </c>
      <c r="N15" s="25"/>
      <c r="O15" s="15">
        <f t="shared" si="2"/>
        <v>0</v>
      </c>
      <c r="P15" s="16">
        <f t="shared" si="3"/>
        <v>0</v>
      </c>
      <c r="Q15" s="17">
        <f t="shared" si="4"/>
        <v>0</v>
      </c>
      <c r="R15" s="18">
        <f>IF(G15="Gasolio",$K$52)+IF(G15="Benzina",#REF!)</f>
        <v>0</v>
      </c>
      <c r="S15" s="19">
        <f>IF(Q15&gt;0, Q15*R15, 0)</f>
        <v>0</v>
      </c>
    </row>
    <row r="16" spans="2:19" x14ac:dyDescent="0.2">
      <c r="B16" s="7">
        <v>5</v>
      </c>
      <c r="C16" s="21"/>
      <c r="D16" s="22"/>
      <c r="E16" s="22"/>
      <c r="F16" s="23"/>
      <c r="G16" s="10"/>
      <c r="H16" s="24"/>
      <c r="I16" s="24"/>
      <c r="J16" s="24"/>
      <c r="K16" s="12">
        <f t="shared" si="0"/>
        <v>0</v>
      </c>
      <c r="L16" s="11"/>
      <c r="M16" s="13">
        <f t="shared" si="1"/>
        <v>0</v>
      </c>
      <c r="N16" s="25"/>
      <c r="O16" s="15">
        <f t="shared" si="2"/>
        <v>0</v>
      </c>
      <c r="P16" s="16">
        <f t="shared" si="3"/>
        <v>0</v>
      </c>
      <c r="Q16" s="17">
        <f t="shared" si="4"/>
        <v>0</v>
      </c>
      <c r="R16" s="18">
        <f>IF(G16="Gasolio",$K$52)+IF(G16="Benzina",#REF!)</f>
        <v>0</v>
      </c>
      <c r="S16" s="19">
        <f t="shared" si="5"/>
        <v>0</v>
      </c>
    </row>
    <row r="17" spans="2:19" x14ac:dyDescent="0.2">
      <c r="B17" s="20">
        <v>6</v>
      </c>
      <c r="C17" s="21"/>
      <c r="D17" s="22"/>
      <c r="E17" s="22"/>
      <c r="F17" s="23"/>
      <c r="G17" s="10"/>
      <c r="H17" s="24"/>
      <c r="I17" s="24"/>
      <c r="J17" s="24"/>
      <c r="K17" s="12">
        <f t="shared" si="0"/>
        <v>0</v>
      </c>
      <c r="L17" s="11"/>
      <c r="M17" s="13">
        <f t="shared" si="1"/>
        <v>0</v>
      </c>
      <c r="N17" s="25"/>
      <c r="O17" s="15">
        <f t="shared" si="2"/>
        <v>0</v>
      </c>
      <c r="P17" s="16">
        <f t="shared" si="3"/>
        <v>0</v>
      </c>
      <c r="Q17" s="17">
        <f t="shared" si="4"/>
        <v>0</v>
      </c>
      <c r="R17" s="18">
        <f>IF(G17="Gasolio",$K$52)+IF(G17="Benzina",#REF!)</f>
        <v>0</v>
      </c>
      <c r="S17" s="19">
        <f t="shared" si="5"/>
        <v>0</v>
      </c>
    </row>
    <row r="18" spans="2:19" x14ac:dyDescent="0.2">
      <c r="B18" s="7">
        <v>7</v>
      </c>
      <c r="C18" s="23"/>
      <c r="D18" s="26"/>
      <c r="E18" s="26"/>
      <c r="F18" s="23"/>
      <c r="G18" s="10"/>
      <c r="H18" s="24"/>
      <c r="I18" s="24"/>
      <c r="J18" s="24"/>
      <c r="K18" s="12">
        <f t="shared" si="0"/>
        <v>0</v>
      </c>
      <c r="L18" s="11"/>
      <c r="M18" s="13">
        <f t="shared" si="1"/>
        <v>0</v>
      </c>
      <c r="N18" s="25"/>
      <c r="O18" s="15">
        <f t="shared" si="2"/>
        <v>0</v>
      </c>
      <c r="P18" s="16">
        <f t="shared" si="3"/>
        <v>0</v>
      </c>
      <c r="Q18" s="17">
        <f t="shared" si="4"/>
        <v>0</v>
      </c>
      <c r="R18" s="18">
        <f>IF(G18="Gasolio",$K$52)+IF(G18="Benzina",#REF!)</f>
        <v>0</v>
      </c>
      <c r="S18" s="19">
        <f t="shared" si="5"/>
        <v>0</v>
      </c>
    </row>
    <row r="19" spans="2:19" x14ac:dyDescent="0.2">
      <c r="B19" s="20">
        <v>8</v>
      </c>
      <c r="C19" s="23"/>
      <c r="D19" s="26"/>
      <c r="E19" s="26"/>
      <c r="F19" s="23"/>
      <c r="G19" s="10"/>
      <c r="H19" s="24"/>
      <c r="I19" s="24"/>
      <c r="J19" s="24"/>
      <c r="K19" s="12">
        <f t="shared" si="0"/>
        <v>0</v>
      </c>
      <c r="L19" s="11"/>
      <c r="M19" s="13">
        <f t="shared" si="1"/>
        <v>0</v>
      </c>
      <c r="N19" s="25"/>
      <c r="O19" s="15">
        <f t="shared" si="2"/>
        <v>0</v>
      </c>
      <c r="P19" s="16">
        <f t="shared" si="3"/>
        <v>0</v>
      </c>
      <c r="Q19" s="17">
        <f t="shared" si="4"/>
        <v>0</v>
      </c>
      <c r="R19" s="18">
        <f>IF(G19="Gasolio",$K$52)+IF(G19="Benzina",#REF!)</f>
        <v>0</v>
      </c>
      <c r="S19" s="19">
        <f t="shared" si="5"/>
        <v>0</v>
      </c>
    </row>
    <row r="20" spans="2:19" x14ac:dyDescent="0.2">
      <c r="B20" s="7">
        <v>9</v>
      </c>
      <c r="C20" s="23"/>
      <c r="D20" s="26"/>
      <c r="E20" s="26"/>
      <c r="F20" s="23"/>
      <c r="G20" s="10"/>
      <c r="H20" s="24"/>
      <c r="I20" s="24"/>
      <c r="J20" s="24"/>
      <c r="K20" s="12">
        <f t="shared" si="0"/>
        <v>0</v>
      </c>
      <c r="L20" s="11"/>
      <c r="M20" s="13">
        <f t="shared" si="1"/>
        <v>0</v>
      </c>
      <c r="N20" s="25"/>
      <c r="O20" s="15">
        <f t="shared" si="2"/>
        <v>0</v>
      </c>
      <c r="P20" s="16">
        <f t="shared" si="3"/>
        <v>0</v>
      </c>
      <c r="Q20" s="17">
        <f t="shared" si="4"/>
        <v>0</v>
      </c>
      <c r="R20" s="18">
        <f>IF(G20="Gasolio",$K$52)+IF(G20="Benzina",#REF!)</f>
        <v>0</v>
      </c>
      <c r="S20" s="19">
        <f t="shared" si="5"/>
        <v>0</v>
      </c>
    </row>
    <row r="21" spans="2:19" x14ac:dyDescent="0.2">
      <c r="B21" s="7">
        <v>10</v>
      </c>
      <c r="C21" s="23"/>
      <c r="D21" s="26"/>
      <c r="E21" s="26"/>
      <c r="F21" s="23"/>
      <c r="G21" s="10"/>
      <c r="H21" s="24"/>
      <c r="I21" s="24"/>
      <c r="J21" s="24"/>
      <c r="K21" s="12">
        <f t="shared" si="0"/>
        <v>0</v>
      </c>
      <c r="L21" s="11"/>
      <c r="M21" s="13">
        <f t="shared" si="1"/>
        <v>0</v>
      </c>
      <c r="N21" s="25"/>
      <c r="O21" s="15">
        <f t="shared" si="2"/>
        <v>0</v>
      </c>
      <c r="P21" s="16">
        <f t="shared" si="3"/>
        <v>0</v>
      </c>
      <c r="Q21" s="17">
        <f t="shared" si="4"/>
        <v>0</v>
      </c>
      <c r="R21" s="18">
        <f>IF(G21="Gasolio",$K$52)+IF(G21="Benzina",#REF!)</f>
        <v>0</v>
      </c>
      <c r="S21" s="19">
        <f t="shared" si="5"/>
        <v>0</v>
      </c>
    </row>
    <row r="22" spans="2:19" x14ac:dyDescent="0.2">
      <c r="B22" s="20">
        <v>11</v>
      </c>
      <c r="C22" s="23"/>
      <c r="D22" s="26"/>
      <c r="E22" s="26"/>
      <c r="F22" s="23"/>
      <c r="G22" s="10"/>
      <c r="H22" s="24"/>
      <c r="I22" s="24"/>
      <c r="J22" s="24"/>
      <c r="K22" s="12">
        <f t="shared" si="0"/>
        <v>0</v>
      </c>
      <c r="L22" s="11"/>
      <c r="M22" s="13">
        <f t="shared" si="1"/>
        <v>0</v>
      </c>
      <c r="N22" s="25"/>
      <c r="O22" s="15">
        <f t="shared" si="2"/>
        <v>0</v>
      </c>
      <c r="P22" s="16">
        <f t="shared" si="3"/>
        <v>0</v>
      </c>
      <c r="Q22" s="17">
        <f t="shared" si="4"/>
        <v>0</v>
      </c>
      <c r="R22" s="18">
        <f>IF(G22="Gasolio",$K$52)+IF(G22="Benzina",#REF!)</f>
        <v>0</v>
      </c>
      <c r="S22" s="19">
        <f t="shared" si="5"/>
        <v>0</v>
      </c>
    </row>
    <row r="23" spans="2:19" x14ac:dyDescent="0.2">
      <c r="B23" s="7">
        <v>12</v>
      </c>
      <c r="C23" s="23"/>
      <c r="D23" s="26"/>
      <c r="E23" s="26"/>
      <c r="F23" s="23"/>
      <c r="G23" s="10"/>
      <c r="H23" s="24"/>
      <c r="I23" s="24"/>
      <c r="J23" s="24"/>
      <c r="K23" s="12">
        <f t="shared" si="0"/>
        <v>0</v>
      </c>
      <c r="L23" s="11"/>
      <c r="M23" s="13">
        <f t="shared" si="1"/>
        <v>0</v>
      </c>
      <c r="N23" s="25"/>
      <c r="O23" s="15">
        <f t="shared" si="2"/>
        <v>0</v>
      </c>
      <c r="P23" s="16">
        <f t="shared" si="3"/>
        <v>0</v>
      </c>
      <c r="Q23" s="17">
        <f t="shared" si="4"/>
        <v>0</v>
      </c>
      <c r="R23" s="18">
        <f>IF(G23="Gasolio",$K$52)+IF(G23="Benzina",#REF!)</f>
        <v>0</v>
      </c>
      <c r="S23" s="19">
        <f t="shared" si="5"/>
        <v>0</v>
      </c>
    </row>
    <row r="24" spans="2:19" x14ac:dyDescent="0.2">
      <c r="B24" s="20">
        <v>13</v>
      </c>
      <c r="C24" s="23"/>
      <c r="D24" s="26"/>
      <c r="E24" s="26"/>
      <c r="F24" s="23"/>
      <c r="G24" s="10"/>
      <c r="H24" s="24"/>
      <c r="I24" s="24"/>
      <c r="J24" s="24"/>
      <c r="K24" s="12">
        <f t="shared" si="0"/>
        <v>0</v>
      </c>
      <c r="L24" s="11"/>
      <c r="M24" s="13">
        <f t="shared" si="1"/>
        <v>0</v>
      </c>
      <c r="N24" s="25"/>
      <c r="O24" s="15">
        <f t="shared" si="2"/>
        <v>0</v>
      </c>
      <c r="P24" s="16">
        <f t="shared" si="3"/>
        <v>0</v>
      </c>
      <c r="Q24" s="17">
        <f t="shared" si="4"/>
        <v>0</v>
      </c>
      <c r="R24" s="18">
        <f>IF(G24="Gasolio",$K$52)+IF(G24="Benzina",#REF!)</f>
        <v>0</v>
      </c>
      <c r="S24" s="19">
        <f t="shared" si="5"/>
        <v>0</v>
      </c>
    </row>
    <row r="25" spans="2:19" x14ac:dyDescent="0.2">
      <c r="B25" s="7">
        <v>14</v>
      </c>
      <c r="C25" s="23"/>
      <c r="D25" s="26"/>
      <c r="E25" s="26"/>
      <c r="F25" s="23"/>
      <c r="G25" s="10"/>
      <c r="H25" s="24"/>
      <c r="I25" s="24"/>
      <c r="J25" s="24"/>
      <c r="K25" s="12">
        <f t="shared" si="0"/>
        <v>0</v>
      </c>
      <c r="L25" s="11"/>
      <c r="M25" s="13">
        <f t="shared" si="1"/>
        <v>0</v>
      </c>
      <c r="N25" s="25"/>
      <c r="O25" s="15">
        <f t="shared" si="2"/>
        <v>0</v>
      </c>
      <c r="P25" s="16">
        <f t="shared" si="3"/>
        <v>0</v>
      </c>
      <c r="Q25" s="17">
        <f t="shared" si="4"/>
        <v>0</v>
      </c>
      <c r="R25" s="18">
        <f>IF(G25="Gasolio",$K$52)+IF(G25="Benzina",#REF!)</f>
        <v>0</v>
      </c>
      <c r="S25" s="19">
        <f t="shared" si="5"/>
        <v>0</v>
      </c>
    </row>
    <row r="26" spans="2:19" x14ac:dyDescent="0.2">
      <c r="B26" s="20">
        <v>15</v>
      </c>
      <c r="C26" s="23"/>
      <c r="D26" s="26"/>
      <c r="E26" s="26"/>
      <c r="F26" s="23"/>
      <c r="G26" s="10"/>
      <c r="H26" s="24"/>
      <c r="I26" s="24"/>
      <c r="J26" s="24"/>
      <c r="K26" s="12">
        <f t="shared" si="0"/>
        <v>0</v>
      </c>
      <c r="L26" s="11"/>
      <c r="M26" s="13">
        <f t="shared" si="1"/>
        <v>0</v>
      </c>
      <c r="N26" s="25"/>
      <c r="O26" s="15">
        <f t="shared" si="2"/>
        <v>0</v>
      </c>
      <c r="P26" s="16">
        <f t="shared" si="3"/>
        <v>0</v>
      </c>
      <c r="Q26" s="17">
        <f t="shared" si="4"/>
        <v>0</v>
      </c>
      <c r="R26" s="18">
        <f>IF(G26="Gasolio",$K$52)+IF(G26="Benzina",#REF!)</f>
        <v>0</v>
      </c>
      <c r="S26" s="19">
        <f t="shared" si="5"/>
        <v>0</v>
      </c>
    </row>
    <row r="27" spans="2:19" x14ac:dyDescent="0.2">
      <c r="B27" s="7">
        <v>16</v>
      </c>
      <c r="C27" s="23"/>
      <c r="D27" s="26"/>
      <c r="E27" s="26"/>
      <c r="F27" s="23"/>
      <c r="G27" s="10"/>
      <c r="H27" s="24"/>
      <c r="I27" s="24"/>
      <c r="J27" s="24"/>
      <c r="K27" s="12">
        <f t="shared" si="0"/>
        <v>0</v>
      </c>
      <c r="L27" s="11"/>
      <c r="M27" s="13">
        <f t="shared" si="1"/>
        <v>0</v>
      </c>
      <c r="N27" s="25"/>
      <c r="O27" s="15">
        <f t="shared" si="2"/>
        <v>0</v>
      </c>
      <c r="P27" s="16">
        <f t="shared" si="3"/>
        <v>0</v>
      </c>
      <c r="Q27" s="17">
        <f t="shared" si="4"/>
        <v>0</v>
      </c>
      <c r="R27" s="18">
        <f>IF(G27="Gasolio",$K$52)+IF(G27="Benzina",#REF!)</f>
        <v>0</v>
      </c>
      <c r="S27" s="19">
        <f t="shared" si="5"/>
        <v>0</v>
      </c>
    </row>
    <row r="28" spans="2:19" x14ac:dyDescent="0.2">
      <c r="B28" s="20">
        <v>17</v>
      </c>
      <c r="C28" s="23"/>
      <c r="D28" s="26"/>
      <c r="E28" s="26"/>
      <c r="F28" s="23"/>
      <c r="G28" s="10"/>
      <c r="H28" s="24"/>
      <c r="I28" s="24"/>
      <c r="J28" s="24"/>
      <c r="K28" s="12">
        <f t="shared" si="0"/>
        <v>0</v>
      </c>
      <c r="L28" s="11"/>
      <c r="M28" s="13">
        <f t="shared" si="1"/>
        <v>0</v>
      </c>
      <c r="N28" s="25"/>
      <c r="O28" s="15">
        <f t="shared" si="2"/>
        <v>0</v>
      </c>
      <c r="P28" s="16">
        <f t="shared" si="3"/>
        <v>0</v>
      </c>
      <c r="Q28" s="17">
        <f t="shared" si="4"/>
        <v>0</v>
      </c>
      <c r="R28" s="18">
        <f>IF(G28="Gasolio",$K$52)+IF(G28="Benzina",#REF!)</f>
        <v>0</v>
      </c>
      <c r="S28" s="19">
        <f t="shared" si="5"/>
        <v>0</v>
      </c>
    </row>
    <row r="29" spans="2:19" x14ac:dyDescent="0.2">
      <c r="B29" s="7">
        <v>18</v>
      </c>
      <c r="C29" s="23"/>
      <c r="D29" s="26"/>
      <c r="E29" s="26"/>
      <c r="F29" s="23"/>
      <c r="G29" s="10"/>
      <c r="H29" s="24"/>
      <c r="I29" s="24"/>
      <c r="J29" s="24"/>
      <c r="K29" s="12">
        <f t="shared" si="0"/>
        <v>0</v>
      </c>
      <c r="L29" s="11"/>
      <c r="M29" s="13">
        <f t="shared" si="1"/>
        <v>0</v>
      </c>
      <c r="N29" s="25"/>
      <c r="O29" s="15">
        <f t="shared" si="2"/>
        <v>0</v>
      </c>
      <c r="P29" s="16">
        <f t="shared" si="3"/>
        <v>0</v>
      </c>
      <c r="Q29" s="17">
        <f t="shared" si="4"/>
        <v>0</v>
      </c>
      <c r="R29" s="18">
        <f>IF(G29="Gasolio",$K$52)+IF(G29="Benzina",#REF!)</f>
        <v>0</v>
      </c>
      <c r="S29" s="19">
        <f t="shared" si="5"/>
        <v>0</v>
      </c>
    </row>
    <row r="30" spans="2:19" x14ac:dyDescent="0.2">
      <c r="B30" s="7">
        <v>19</v>
      </c>
      <c r="C30" s="23"/>
      <c r="D30" s="26"/>
      <c r="E30" s="26"/>
      <c r="F30" s="23"/>
      <c r="G30" s="10"/>
      <c r="H30" s="24"/>
      <c r="I30" s="24"/>
      <c r="J30" s="24"/>
      <c r="K30" s="12">
        <f t="shared" si="0"/>
        <v>0</v>
      </c>
      <c r="L30" s="11"/>
      <c r="M30" s="13">
        <f t="shared" si="1"/>
        <v>0</v>
      </c>
      <c r="N30" s="25"/>
      <c r="O30" s="15">
        <f t="shared" si="2"/>
        <v>0</v>
      </c>
      <c r="P30" s="16">
        <f t="shared" si="3"/>
        <v>0</v>
      </c>
      <c r="Q30" s="17">
        <f t="shared" si="4"/>
        <v>0</v>
      </c>
      <c r="R30" s="18">
        <f>IF(G30="Gasolio",$K$52)+IF(G30="Benzina",#REF!)</f>
        <v>0</v>
      </c>
      <c r="S30" s="19">
        <f t="shared" si="5"/>
        <v>0</v>
      </c>
    </row>
    <row r="31" spans="2:19" x14ac:dyDescent="0.2">
      <c r="B31" s="20">
        <v>20</v>
      </c>
      <c r="C31" s="23"/>
      <c r="D31" s="26"/>
      <c r="E31" s="26"/>
      <c r="F31" s="23"/>
      <c r="G31" s="10"/>
      <c r="H31" s="24"/>
      <c r="I31" s="24"/>
      <c r="J31" s="24"/>
      <c r="K31" s="12">
        <f t="shared" si="0"/>
        <v>0</v>
      </c>
      <c r="L31" s="11"/>
      <c r="M31" s="13">
        <f t="shared" si="1"/>
        <v>0</v>
      </c>
      <c r="N31" s="25"/>
      <c r="O31" s="15">
        <f t="shared" si="2"/>
        <v>0</v>
      </c>
      <c r="P31" s="16">
        <f t="shared" si="3"/>
        <v>0</v>
      </c>
      <c r="Q31" s="17">
        <f t="shared" si="4"/>
        <v>0</v>
      </c>
      <c r="R31" s="18">
        <f>IF(G31="Gasolio",$K$52)+IF(G31="Benzina",#REF!)</f>
        <v>0</v>
      </c>
      <c r="S31" s="19">
        <f t="shared" si="5"/>
        <v>0</v>
      </c>
    </row>
    <row r="32" spans="2:19" x14ac:dyDescent="0.2">
      <c r="B32" s="7">
        <v>21</v>
      </c>
      <c r="C32" s="23"/>
      <c r="D32" s="26"/>
      <c r="E32" s="26"/>
      <c r="F32" s="23"/>
      <c r="G32" s="10"/>
      <c r="H32" s="24"/>
      <c r="I32" s="24"/>
      <c r="J32" s="24"/>
      <c r="K32" s="12">
        <f t="shared" si="0"/>
        <v>0</v>
      </c>
      <c r="L32" s="11"/>
      <c r="M32" s="13">
        <f t="shared" si="1"/>
        <v>0</v>
      </c>
      <c r="N32" s="25"/>
      <c r="O32" s="15">
        <f t="shared" si="2"/>
        <v>0</v>
      </c>
      <c r="P32" s="16">
        <f t="shared" si="3"/>
        <v>0</v>
      </c>
      <c r="Q32" s="17">
        <f t="shared" si="4"/>
        <v>0</v>
      </c>
      <c r="R32" s="18">
        <f>IF(G32="Gasolio",$K$52)+IF(G32="Benzina",#REF!)</f>
        <v>0</v>
      </c>
      <c r="S32" s="19">
        <f t="shared" si="5"/>
        <v>0</v>
      </c>
    </row>
    <row r="33" spans="2:19" x14ac:dyDescent="0.2">
      <c r="B33" s="20">
        <v>22</v>
      </c>
      <c r="C33" s="23"/>
      <c r="D33" s="26"/>
      <c r="E33" s="26"/>
      <c r="F33" s="23"/>
      <c r="G33" s="10"/>
      <c r="H33" s="24"/>
      <c r="I33" s="24"/>
      <c r="J33" s="24"/>
      <c r="K33" s="12">
        <f t="shared" si="0"/>
        <v>0</v>
      </c>
      <c r="L33" s="11"/>
      <c r="M33" s="13">
        <f t="shared" si="1"/>
        <v>0</v>
      </c>
      <c r="N33" s="25"/>
      <c r="O33" s="15">
        <f t="shared" si="2"/>
        <v>0</v>
      </c>
      <c r="P33" s="16">
        <f t="shared" si="3"/>
        <v>0</v>
      </c>
      <c r="Q33" s="17">
        <f t="shared" si="4"/>
        <v>0</v>
      </c>
      <c r="R33" s="18">
        <f>IF(G33="Gasolio",$K$52)+IF(G33="Benzina",#REF!)</f>
        <v>0</v>
      </c>
      <c r="S33" s="19">
        <f t="shared" si="5"/>
        <v>0</v>
      </c>
    </row>
    <row r="34" spans="2:19" x14ac:dyDescent="0.2">
      <c r="B34" s="7">
        <v>23</v>
      </c>
      <c r="C34" s="23"/>
      <c r="D34" s="26"/>
      <c r="E34" s="26"/>
      <c r="F34" s="23"/>
      <c r="G34" s="10"/>
      <c r="H34" s="24"/>
      <c r="I34" s="24"/>
      <c r="J34" s="24"/>
      <c r="K34" s="12">
        <f t="shared" si="0"/>
        <v>0</v>
      </c>
      <c r="L34" s="11"/>
      <c r="M34" s="13">
        <f t="shared" si="1"/>
        <v>0</v>
      </c>
      <c r="N34" s="25"/>
      <c r="O34" s="15">
        <f t="shared" si="2"/>
        <v>0</v>
      </c>
      <c r="P34" s="16">
        <f t="shared" si="3"/>
        <v>0</v>
      </c>
      <c r="Q34" s="17">
        <f t="shared" si="4"/>
        <v>0</v>
      </c>
      <c r="R34" s="18">
        <f>IF(G34="Gasolio",$K$52)+IF(G34="Benzina",#REF!)</f>
        <v>0</v>
      </c>
      <c r="S34" s="19">
        <f t="shared" si="5"/>
        <v>0</v>
      </c>
    </row>
    <row r="35" spans="2:19" x14ac:dyDescent="0.2">
      <c r="B35" s="20">
        <v>24</v>
      </c>
      <c r="C35" s="23"/>
      <c r="D35" s="26"/>
      <c r="E35" s="26"/>
      <c r="F35" s="23"/>
      <c r="G35" s="10"/>
      <c r="H35" s="24"/>
      <c r="I35" s="24"/>
      <c r="J35" s="24"/>
      <c r="K35" s="12">
        <f t="shared" si="0"/>
        <v>0</v>
      </c>
      <c r="L35" s="11"/>
      <c r="M35" s="13">
        <f t="shared" si="1"/>
        <v>0</v>
      </c>
      <c r="N35" s="25"/>
      <c r="O35" s="15">
        <f t="shared" si="2"/>
        <v>0</v>
      </c>
      <c r="P35" s="16">
        <f t="shared" si="3"/>
        <v>0</v>
      </c>
      <c r="Q35" s="17">
        <f t="shared" si="4"/>
        <v>0</v>
      </c>
      <c r="R35" s="18">
        <f>IF(G35="Gasolio",$K$52)+IF(G35="Benzina",#REF!)</f>
        <v>0</v>
      </c>
      <c r="S35" s="19">
        <f t="shared" si="5"/>
        <v>0</v>
      </c>
    </row>
    <row r="36" spans="2:19" x14ac:dyDescent="0.2">
      <c r="B36" s="7">
        <v>25</v>
      </c>
      <c r="C36" s="23"/>
      <c r="D36" s="26"/>
      <c r="E36" s="26"/>
      <c r="F36" s="23"/>
      <c r="G36" s="10"/>
      <c r="H36" s="24"/>
      <c r="I36" s="24"/>
      <c r="J36" s="24"/>
      <c r="K36" s="12">
        <f t="shared" si="0"/>
        <v>0</v>
      </c>
      <c r="L36" s="11"/>
      <c r="M36" s="13">
        <f t="shared" si="1"/>
        <v>0</v>
      </c>
      <c r="N36" s="25"/>
      <c r="O36" s="15">
        <f t="shared" si="2"/>
        <v>0</v>
      </c>
      <c r="P36" s="16">
        <f t="shared" si="3"/>
        <v>0</v>
      </c>
      <c r="Q36" s="17">
        <f t="shared" si="4"/>
        <v>0</v>
      </c>
      <c r="R36" s="18">
        <f>IF(G36="Gasolio",$K$52)+IF(G36="Benzina",#REF!)</f>
        <v>0</v>
      </c>
      <c r="S36" s="19">
        <f t="shared" si="5"/>
        <v>0</v>
      </c>
    </row>
    <row r="37" spans="2:19" x14ac:dyDescent="0.2">
      <c r="B37" s="20">
        <v>26</v>
      </c>
      <c r="C37" s="23"/>
      <c r="D37" s="26"/>
      <c r="E37" s="26"/>
      <c r="F37" s="23"/>
      <c r="G37" s="10"/>
      <c r="H37" s="24"/>
      <c r="I37" s="24"/>
      <c r="J37" s="24"/>
      <c r="K37" s="12">
        <f t="shared" si="0"/>
        <v>0</v>
      </c>
      <c r="L37" s="11"/>
      <c r="M37" s="13">
        <f t="shared" si="1"/>
        <v>0</v>
      </c>
      <c r="N37" s="25"/>
      <c r="O37" s="15">
        <f t="shared" si="2"/>
        <v>0</v>
      </c>
      <c r="P37" s="16">
        <f t="shared" si="3"/>
        <v>0</v>
      </c>
      <c r="Q37" s="17">
        <f t="shared" si="4"/>
        <v>0</v>
      </c>
      <c r="R37" s="18">
        <f>IF(G37="Gasolio",$K$52)+IF(G37="Benzina",#REF!)</f>
        <v>0</v>
      </c>
      <c r="S37" s="19">
        <f t="shared" si="5"/>
        <v>0</v>
      </c>
    </row>
    <row r="38" spans="2:19" x14ac:dyDescent="0.2">
      <c r="B38" s="7">
        <v>27</v>
      </c>
      <c r="C38" s="23"/>
      <c r="D38" s="26"/>
      <c r="E38" s="26"/>
      <c r="F38" s="23"/>
      <c r="G38" s="10"/>
      <c r="H38" s="24"/>
      <c r="I38" s="24"/>
      <c r="J38" s="24"/>
      <c r="K38" s="12">
        <f t="shared" si="0"/>
        <v>0</v>
      </c>
      <c r="L38" s="11"/>
      <c r="M38" s="13">
        <f t="shared" si="1"/>
        <v>0</v>
      </c>
      <c r="N38" s="25"/>
      <c r="O38" s="15">
        <f t="shared" si="2"/>
        <v>0</v>
      </c>
      <c r="P38" s="16">
        <f t="shared" si="3"/>
        <v>0</v>
      </c>
      <c r="Q38" s="17">
        <f t="shared" si="4"/>
        <v>0</v>
      </c>
      <c r="R38" s="18">
        <f>IF(G38="Gasolio",$K$52)+IF(G38="Benzina",#REF!)</f>
        <v>0</v>
      </c>
      <c r="S38" s="19">
        <f t="shared" si="5"/>
        <v>0</v>
      </c>
    </row>
    <row r="39" spans="2:19" x14ac:dyDescent="0.2">
      <c r="B39" s="7">
        <v>28</v>
      </c>
      <c r="C39" s="23"/>
      <c r="D39" s="26"/>
      <c r="E39" s="26"/>
      <c r="F39" s="23"/>
      <c r="G39" s="10"/>
      <c r="H39" s="24"/>
      <c r="I39" s="24"/>
      <c r="J39" s="24"/>
      <c r="K39" s="12">
        <f t="shared" si="0"/>
        <v>0</v>
      </c>
      <c r="L39" s="11"/>
      <c r="M39" s="13">
        <f t="shared" si="1"/>
        <v>0</v>
      </c>
      <c r="N39" s="25"/>
      <c r="O39" s="15">
        <f t="shared" si="2"/>
        <v>0</v>
      </c>
      <c r="P39" s="16">
        <f t="shared" si="3"/>
        <v>0</v>
      </c>
      <c r="Q39" s="17">
        <f t="shared" si="4"/>
        <v>0</v>
      </c>
      <c r="R39" s="18">
        <f>IF(G39="Gasolio",$K$52)+IF(G39="Benzina",#REF!)</f>
        <v>0</v>
      </c>
      <c r="S39" s="19">
        <f t="shared" si="5"/>
        <v>0</v>
      </c>
    </row>
    <row r="40" spans="2:19" x14ac:dyDescent="0.2">
      <c r="B40" s="20">
        <v>29</v>
      </c>
      <c r="C40" s="23"/>
      <c r="D40" s="26"/>
      <c r="E40" s="26"/>
      <c r="F40" s="23"/>
      <c r="G40" s="10"/>
      <c r="H40" s="24"/>
      <c r="I40" s="24"/>
      <c r="J40" s="24"/>
      <c r="K40" s="12">
        <f t="shared" si="0"/>
        <v>0</v>
      </c>
      <c r="L40" s="11"/>
      <c r="M40" s="13">
        <f t="shared" si="1"/>
        <v>0</v>
      </c>
      <c r="N40" s="25"/>
      <c r="O40" s="15">
        <f t="shared" si="2"/>
        <v>0</v>
      </c>
      <c r="P40" s="16">
        <f t="shared" si="3"/>
        <v>0</v>
      </c>
      <c r="Q40" s="17">
        <f t="shared" si="4"/>
        <v>0</v>
      </c>
      <c r="R40" s="18">
        <f>IF(G40="Gasolio",$K$52)+IF(G40="Benzina",#REF!)</f>
        <v>0</v>
      </c>
      <c r="S40" s="19">
        <f t="shared" si="5"/>
        <v>0</v>
      </c>
    </row>
    <row r="41" spans="2:19" x14ac:dyDescent="0.2">
      <c r="B41" s="7">
        <v>30</v>
      </c>
      <c r="C41" s="23"/>
      <c r="D41" s="26"/>
      <c r="E41" s="26"/>
      <c r="F41" s="23"/>
      <c r="G41" s="10"/>
      <c r="H41" s="24"/>
      <c r="I41" s="24"/>
      <c r="J41" s="24"/>
      <c r="K41" s="12">
        <f t="shared" si="0"/>
        <v>0</v>
      </c>
      <c r="L41" s="11"/>
      <c r="M41" s="13">
        <f t="shared" si="1"/>
        <v>0</v>
      </c>
      <c r="N41" s="25"/>
      <c r="O41" s="15">
        <f t="shared" si="2"/>
        <v>0</v>
      </c>
      <c r="P41" s="16">
        <f t="shared" si="3"/>
        <v>0</v>
      </c>
      <c r="Q41" s="17">
        <f t="shared" si="4"/>
        <v>0</v>
      </c>
      <c r="R41" s="18">
        <f>IF(G41="Gasolio",$K$52)+IF(G41="Benzina",#REF!)</f>
        <v>0</v>
      </c>
      <c r="S41" s="19">
        <f t="shared" si="5"/>
        <v>0</v>
      </c>
    </row>
    <row r="42" spans="2:19" x14ac:dyDescent="0.2">
      <c r="B42" s="20">
        <v>31</v>
      </c>
      <c r="C42" s="23"/>
      <c r="D42" s="26"/>
      <c r="E42" s="26"/>
      <c r="F42" s="23"/>
      <c r="G42" s="10"/>
      <c r="H42" s="24"/>
      <c r="I42" s="24"/>
      <c r="J42" s="24"/>
      <c r="K42" s="12">
        <f>SUM(H42:J42)</f>
        <v>0</v>
      </c>
      <c r="L42" s="11"/>
      <c r="M42" s="13">
        <f t="shared" si="1"/>
        <v>0</v>
      </c>
      <c r="N42" s="25"/>
      <c r="O42" s="15">
        <f t="shared" si="2"/>
        <v>0</v>
      </c>
      <c r="P42" s="16">
        <f t="shared" si="3"/>
        <v>0</v>
      </c>
      <c r="Q42" s="17">
        <f t="shared" si="4"/>
        <v>0</v>
      </c>
      <c r="R42" s="18">
        <f>IF(G42="Gasolio",$K$52)+IF(G42="Benzina",#REF!)</f>
        <v>0</v>
      </c>
      <c r="S42" s="19">
        <f t="shared" si="5"/>
        <v>0</v>
      </c>
    </row>
    <row r="43" spans="2:19" x14ac:dyDescent="0.2">
      <c r="B43" s="7">
        <v>32</v>
      </c>
      <c r="C43" s="23"/>
      <c r="D43" s="26"/>
      <c r="E43" s="26"/>
      <c r="F43" s="23"/>
      <c r="G43" s="10"/>
      <c r="H43" s="24"/>
      <c r="I43" s="24"/>
      <c r="J43" s="24"/>
      <c r="K43" s="12">
        <f>SUM(H43:J43)</f>
        <v>0</v>
      </c>
      <c r="L43" s="11"/>
      <c r="M43" s="13">
        <f t="shared" si="1"/>
        <v>0</v>
      </c>
      <c r="N43" s="25"/>
      <c r="O43" s="15">
        <f t="shared" si="2"/>
        <v>0</v>
      </c>
      <c r="P43" s="16">
        <f t="shared" si="3"/>
        <v>0</v>
      </c>
      <c r="Q43" s="17">
        <f t="shared" si="4"/>
        <v>0</v>
      </c>
      <c r="R43" s="18">
        <f>IF(G43="Gasolio",$K$52)+IF(G43="Benzina",#REF!)</f>
        <v>0</v>
      </c>
      <c r="S43" s="19">
        <f t="shared" si="5"/>
        <v>0</v>
      </c>
    </row>
    <row r="44" spans="2:19" x14ac:dyDescent="0.2">
      <c r="B44" s="20">
        <v>33</v>
      </c>
      <c r="C44" s="23"/>
      <c r="D44" s="22"/>
      <c r="E44" s="22"/>
      <c r="F44" s="23"/>
      <c r="G44" s="10"/>
      <c r="H44" s="24"/>
      <c r="I44" s="24"/>
      <c r="J44" s="24"/>
      <c r="K44" s="12">
        <f>SUM(H44:J44)</f>
        <v>0</v>
      </c>
      <c r="L44" s="11"/>
      <c r="M44" s="13">
        <f t="shared" si="1"/>
        <v>0</v>
      </c>
      <c r="N44" s="25"/>
      <c r="O44" s="15">
        <f t="shared" si="2"/>
        <v>0</v>
      </c>
      <c r="P44" s="16">
        <f t="shared" si="3"/>
        <v>0</v>
      </c>
      <c r="Q44" s="17">
        <f t="shared" si="4"/>
        <v>0</v>
      </c>
      <c r="R44" s="18">
        <f>IF(G44="Gasolio",$K$52)+IF(G44="Benzina",#REF!)</f>
        <v>0</v>
      </c>
      <c r="S44" s="19">
        <f t="shared" si="5"/>
        <v>0</v>
      </c>
    </row>
    <row r="45" spans="2:19" x14ac:dyDescent="0.2">
      <c r="B45" s="7">
        <v>34</v>
      </c>
      <c r="C45" s="23"/>
      <c r="D45" s="26"/>
      <c r="E45" s="26"/>
      <c r="F45" s="23"/>
      <c r="G45" s="10"/>
      <c r="H45" s="24"/>
      <c r="I45" s="24"/>
      <c r="J45" s="24"/>
      <c r="K45" s="12">
        <f>SUM(H45:J45)</f>
        <v>0</v>
      </c>
      <c r="L45" s="11"/>
      <c r="M45" s="13">
        <f t="shared" si="1"/>
        <v>0</v>
      </c>
      <c r="N45" s="25"/>
      <c r="O45" s="15">
        <f t="shared" si="2"/>
        <v>0</v>
      </c>
      <c r="P45" s="16">
        <f t="shared" si="3"/>
        <v>0</v>
      </c>
      <c r="Q45" s="17">
        <f t="shared" si="4"/>
        <v>0</v>
      </c>
      <c r="R45" s="18">
        <f>IF(G45="Gasolio",$K$52)+IF(G45="Benzina",#REF!)</f>
        <v>0</v>
      </c>
      <c r="S45" s="19">
        <f t="shared" si="5"/>
        <v>0</v>
      </c>
    </row>
    <row r="46" spans="2:19" x14ac:dyDescent="0.2">
      <c r="B46" s="20">
        <v>35</v>
      </c>
      <c r="C46" s="23"/>
      <c r="D46" s="26"/>
      <c r="E46" s="26"/>
      <c r="F46" s="23"/>
      <c r="G46" s="10"/>
      <c r="H46" s="24"/>
      <c r="I46" s="24"/>
      <c r="J46" s="24"/>
      <c r="K46" s="12">
        <f>SUM(H46:J46)</f>
        <v>0</v>
      </c>
      <c r="L46" s="11"/>
      <c r="M46" s="13">
        <f t="shared" si="1"/>
        <v>0</v>
      </c>
      <c r="N46" s="25"/>
      <c r="O46" s="15">
        <f t="shared" si="2"/>
        <v>0</v>
      </c>
      <c r="P46" s="16">
        <f t="shared" si="3"/>
        <v>0</v>
      </c>
      <c r="Q46" s="17">
        <f t="shared" si="4"/>
        <v>0</v>
      </c>
      <c r="R46" s="18">
        <f>IF(G46="Gasolio",$K$52)+IF(G46="Benzina",#REF!)</f>
        <v>0</v>
      </c>
      <c r="S46" s="19">
        <f t="shared" si="5"/>
        <v>0</v>
      </c>
    </row>
    <row r="47" spans="2:19" ht="15.75" thickBot="1" x14ac:dyDescent="0.3">
      <c r="B47" s="27" t="s">
        <v>18</v>
      </c>
      <c r="C47" s="28" t="s">
        <v>17</v>
      </c>
      <c r="D47" s="28" t="s">
        <v>17</v>
      </c>
      <c r="E47" s="28"/>
      <c r="F47" s="28" t="s">
        <v>17</v>
      </c>
      <c r="G47" s="28" t="s">
        <v>17</v>
      </c>
      <c r="H47" s="29">
        <f t="shared" ref="H47:M47" si="6">SUM(H12:H46)</f>
        <v>0</v>
      </c>
      <c r="I47" s="29">
        <f t="shared" si="6"/>
        <v>0</v>
      </c>
      <c r="J47" s="29">
        <f t="shared" si="6"/>
        <v>0</v>
      </c>
      <c r="K47" s="29">
        <f t="shared" si="6"/>
        <v>0</v>
      </c>
      <c r="L47" s="29">
        <f t="shared" si="6"/>
        <v>0</v>
      </c>
      <c r="M47" s="30">
        <f t="shared" si="6"/>
        <v>0</v>
      </c>
      <c r="N47" s="31">
        <f>SUM(N12:N46)</f>
        <v>0</v>
      </c>
      <c r="O47" s="32"/>
      <c r="P47" s="32"/>
      <c r="Q47" s="32">
        <f>SUM(Q12:Q46)</f>
        <v>0</v>
      </c>
      <c r="R47" s="32"/>
      <c r="S47" s="33">
        <f>SUM(S12:S46)</f>
        <v>0</v>
      </c>
    </row>
    <row r="49" spans="6:16" ht="15" thickBot="1" x14ac:dyDescent="0.25"/>
    <row r="50" spans="6:16" ht="14.25" customHeight="1" x14ac:dyDescent="0.2">
      <c r="F50" s="61" t="s">
        <v>19</v>
      </c>
      <c r="G50" s="62"/>
      <c r="H50" s="62"/>
      <c r="I50" s="62"/>
      <c r="J50" s="62"/>
      <c r="K50" s="62"/>
      <c r="L50" s="62"/>
      <c r="M50" s="62"/>
      <c r="N50" s="63"/>
    </row>
    <row r="51" spans="6:16" ht="45" customHeight="1" x14ac:dyDescent="0.2">
      <c r="F51" s="64" t="s">
        <v>20</v>
      </c>
      <c r="G51" s="65"/>
      <c r="H51" s="65"/>
      <c r="I51" s="66" t="s">
        <v>14</v>
      </c>
      <c r="J51" s="66"/>
      <c r="K51" s="34" t="s">
        <v>21</v>
      </c>
      <c r="L51" s="66" t="s">
        <v>22</v>
      </c>
      <c r="M51" s="66"/>
      <c r="N51" s="67"/>
    </row>
    <row r="52" spans="6:16" x14ac:dyDescent="0.2">
      <c r="F52" s="78" t="s">
        <v>24</v>
      </c>
      <c r="G52" s="79"/>
      <c r="H52" s="79"/>
      <c r="I52" s="80">
        <f>SUMIF(G12:G46, "Gasolio", Q12:Q46)</f>
        <v>0</v>
      </c>
      <c r="J52" s="80"/>
      <c r="K52" s="35">
        <v>0.29289999999999999</v>
      </c>
      <c r="L52" s="81">
        <f>I52*K52</f>
        <v>0</v>
      </c>
      <c r="M52" s="81"/>
      <c r="N52" s="82"/>
    </row>
    <row r="53" spans="6:16" ht="15.75" thickBot="1" x14ac:dyDescent="0.3">
      <c r="F53" s="83" t="s">
        <v>25</v>
      </c>
      <c r="G53" s="84"/>
      <c r="H53" s="84"/>
      <c r="I53" s="85">
        <f>SUM(I52:J52)</f>
        <v>0</v>
      </c>
      <c r="J53" s="85"/>
      <c r="K53" s="36" t="s">
        <v>17</v>
      </c>
      <c r="L53" s="86">
        <f>SUM(L52:N52)</f>
        <v>0</v>
      </c>
      <c r="M53" s="86"/>
      <c r="N53" s="87"/>
    </row>
    <row r="57" spans="6:16" ht="15" x14ac:dyDescent="0.2">
      <c r="G57" s="37"/>
      <c r="H57" s="37"/>
      <c r="I57" s="37"/>
      <c r="J57" s="37"/>
      <c r="K57" s="37"/>
      <c r="L57" s="88" t="s">
        <v>26</v>
      </c>
      <c r="M57" s="88"/>
      <c r="N57" s="88"/>
      <c r="O57" s="88"/>
      <c r="P57" s="88"/>
    </row>
    <row r="58" spans="6:16" x14ac:dyDescent="0.2">
      <c r="G58" s="37"/>
      <c r="H58" s="37"/>
      <c r="I58" s="37"/>
      <c r="J58" s="37"/>
      <c r="K58" s="37"/>
      <c r="L58" s="89"/>
      <c r="M58" s="89"/>
      <c r="N58" s="89"/>
      <c r="O58" s="89"/>
      <c r="P58" s="89"/>
    </row>
    <row r="60" spans="6:16" ht="15" x14ac:dyDescent="0.2">
      <c r="G60" s="76" t="s">
        <v>27</v>
      </c>
      <c r="H60" s="76"/>
      <c r="I60" s="76"/>
      <c r="J60" s="76"/>
      <c r="K60" s="76"/>
      <c r="L60" s="77"/>
      <c r="M60" s="77"/>
      <c r="N60" s="77"/>
      <c r="O60" s="77"/>
      <c r="P60" s="77"/>
    </row>
  </sheetData>
  <mergeCells count="32">
    <mergeCell ref="L57:P57"/>
    <mergeCell ref="L58:P58"/>
    <mergeCell ref="G60:K60"/>
    <mergeCell ref="L60:P60"/>
    <mergeCell ref="F52:H52"/>
    <mergeCell ref="I52:J52"/>
    <mergeCell ref="L52:N52"/>
    <mergeCell ref="F53:H53"/>
    <mergeCell ref="I53:J53"/>
    <mergeCell ref="L53:N53"/>
    <mergeCell ref="R10:R11"/>
    <mergeCell ref="S10:S11"/>
    <mergeCell ref="F50:N50"/>
    <mergeCell ref="F51:H51"/>
    <mergeCell ref="I51:J51"/>
    <mergeCell ref="L51:N51"/>
    <mergeCell ref="L10:L11"/>
    <mergeCell ref="M10:M11"/>
    <mergeCell ref="N10:N11"/>
    <mergeCell ref="O10:O11"/>
    <mergeCell ref="P10:P11"/>
    <mergeCell ref="Q10:Q11"/>
    <mergeCell ref="B2:S3"/>
    <mergeCell ref="B4:S4"/>
    <mergeCell ref="B5:S6"/>
    <mergeCell ref="C10:C11"/>
    <mergeCell ref="D10:D11"/>
    <mergeCell ref="E10:E11"/>
    <mergeCell ref="F10:F11"/>
    <mergeCell ref="G10:G11"/>
    <mergeCell ref="H10:J10"/>
    <mergeCell ref="K10:K11"/>
  </mergeCells>
  <dataValidations count="1">
    <dataValidation type="list" allowBlank="1" showInputMessage="1" showErrorMessage="1" sqref="G12:G46" xr:uid="{21CCFB47-B285-4B24-9917-D27C3289252E}">
      <formula1>"Gasolio, Benzina,"</formula1>
    </dataValidation>
  </dataValidation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D714C-176E-4A5A-9C27-5CB47B1E737E}">
  <dimension ref="B2:S60"/>
  <sheetViews>
    <sheetView workbookViewId="0">
      <selection activeCell="B7" sqref="B7"/>
    </sheetView>
  </sheetViews>
  <sheetFormatPr defaultColWidth="8.85546875" defaultRowHeight="14.25" x14ac:dyDescent="0.2"/>
  <cols>
    <col min="1" max="1" width="3.28515625" style="1" customWidth="1"/>
    <col min="2" max="2" width="12.140625" style="1" customWidth="1"/>
    <col min="3" max="3" width="18.140625" style="1" customWidth="1"/>
    <col min="4" max="5" width="12.85546875" style="1" customWidth="1"/>
    <col min="6" max="6" width="13.7109375" style="1" customWidth="1"/>
    <col min="7" max="7" width="15.28515625" style="1" customWidth="1"/>
    <col min="8" max="9" width="14.42578125" style="1" customWidth="1"/>
    <col min="10" max="10" width="16.140625" style="1" customWidth="1"/>
    <col min="11" max="11" width="14.42578125" style="1" customWidth="1"/>
    <col min="12" max="14" width="12.7109375" style="1" customWidth="1"/>
    <col min="15" max="17" width="15.140625" style="1" customWidth="1"/>
    <col min="18" max="19" width="12.7109375" style="1" customWidth="1"/>
    <col min="20" max="16384" width="8.85546875" style="1"/>
  </cols>
  <sheetData>
    <row r="2" spans="2:19" ht="13.9" customHeight="1" x14ac:dyDescent="0.2"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</row>
    <row r="3" spans="2:19" ht="13.9" customHeight="1" x14ac:dyDescent="0.2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2:19" ht="13.9" customHeight="1" x14ac:dyDescent="0.2">
      <c r="B4" s="41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</row>
    <row r="5" spans="2:19" ht="13.9" customHeight="1" x14ac:dyDescent="0.2">
      <c r="B5" s="43" t="s">
        <v>29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</row>
    <row r="6" spans="2:19" ht="14.45" customHeight="1" x14ac:dyDescent="0.2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4"/>
    </row>
    <row r="8" spans="2:19" ht="15" x14ac:dyDescent="0.2">
      <c r="B8" s="2" t="s">
        <v>28</v>
      </c>
    </row>
    <row r="9" spans="2:19" ht="15" thickBot="1" x14ac:dyDescent="0.25"/>
    <row r="10" spans="2:19" s="4" customFormat="1" ht="14.45" customHeight="1" x14ac:dyDescent="0.25">
      <c r="B10" s="3"/>
      <c r="C10" s="45" t="s">
        <v>2</v>
      </c>
      <c r="D10" s="47" t="s">
        <v>3</v>
      </c>
      <c r="E10" s="49" t="s">
        <v>4</v>
      </c>
      <c r="F10" s="51" t="s">
        <v>5</v>
      </c>
      <c r="G10" s="51" t="s">
        <v>6</v>
      </c>
      <c r="H10" s="52" t="s">
        <v>7</v>
      </c>
      <c r="I10" s="53"/>
      <c r="J10" s="54"/>
      <c r="K10" s="55" t="s">
        <v>8</v>
      </c>
      <c r="L10" s="68" t="s">
        <v>9</v>
      </c>
      <c r="M10" s="55" t="s">
        <v>10</v>
      </c>
      <c r="N10" s="69" t="s">
        <v>11</v>
      </c>
      <c r="O10" s="71" t="s">
        <v>12</v>
      </c>
      <c r="P10" s="72" t="s">
        <v>13</v>
      </c>
      <c r="Q10" s="74" t="s">
        <v>14</v>
      </c>
      <c r="R10" s="57" t="s">
        <v>15</v>
      </c>
      <c r="S10" s="59" t="s">
        <v>16</v>
      </c>
    </row>
    <row r="11" spans="2:19" s="4" customFormat="1" x14ac:dyDescent="0.25">
      <c r="B11" s="5"/>
      <c r="C11" s="46"/>
      <c r="D11" s="48"/>
      <c r="E11" s="50"/>
      <c r="F11" s="46"/>
      <c r="G11" s="46"/>
      <c r="H11" s="6" t="s">
        <v>30</v>
      </c>
      <c r="I11" s="38"/>
      <c r="J11" s="6"/>
      <c r="K11" s="56"/>
      <c r="L11" s="50"/>
      <c r="M11" s="56"/>
      <c r="N11" s="70"/>
      <c r="O11" s="56"/>
      <c r="P11" s="73"/>
      <c r="Q11" s="75"/>
      <c r="R11" s="58"/>
      <c r="S11" s="60"/>
    </row>
    <row r="12" spans="2:19" x14ac:dyDescent="0.2">
      <c r="B12" s="7">
        <v>1</v>
      </c>
      <c r="C12" s="8"/>
      <c r="D12" s="8"/>
      <c r="E12" s="8"/>
      <c r="F12" s="9"/>
      <c r="G12" s="10"/>
      <c r="H12" s="11"/>
      <c r="I12" s="11"/>
      <c r="J12" s="11"/>
      <c r="K12" s="12">
        <f>SUM(H12:J12)</f>
        <v>0</v>
      </c>
      <c r="L12" s="11"/>
      <c r="M12" s="13">
        <f>K12-L12</f>
        <v>0</v>
      </c>
      <c r="N12" s="14"/>
      <c r="O12" s="15">
        <f>IF(N12&gt;0,K12/N12,0)</f>
        <v>0</v>
      </c>
      <c r="P12" s="16">
        <f>IF(N12&gt;0, N12/K12, 0)</f>
        <v>0</v>
      </c>
      <c r="Q12" s="17">
        <f>N12-(L12*P12)</f>
        <v>0</v>
      </c>
      <c r="R12" s="18">
        <f>IF(G12="Gasolio",#REF!)+IF(G12="Benzina",$K$52)</f>
        <v>0</v>
      </c>
      <c r="S12" s="19">
        <f>IF(Q12&gt;0, Q12*R12, 0)</f>
        <v>0</v>
      </c>
    </row>
    <row r="13" spans="2:19" x14ac:dyDescent="0.2">
      <c r="B13" s="20">
        <v>2</v>
      </c>
      <c r="C13" s="21"/>
      <c r="D13" s="22"/>
      <c r="E13" s="22"/>
      <c r="F13" s="23"/>
      <c r="G13" s="10"/>
      <c r="H13" s="24"/>
      <c r="I13" s="24"/>
      <c r="J13" s="24"/>
      <c r="K13" s="12">
        <f t="shared" ref="K13:K41" si="0">SUM(H13:J13)</f>
        <v>0</v>
      </c>
      <c r="L13" s="11"/>
      <c r="M13" s="13">
        <f t="shared" ref="M13:M46" si="1">K13-L13</f>
        <v>0</v>
      </c>
      <c r="N13" s="25"/>
      <c r="O13" s="15">
        <f t="shared" ref="O13:O46" si="2">IF(N13&gt;0,K13/N13,0)</f>
        <v>0</v>
      </c>
      <c r="P13" s="16">
        <f t="shared" ref="P13:P46" si="3">IF(N13&gt;0, N13/K13, 0)</f>
        <v>0</v>
      </c>
      <c r="Q13" s="17">
        <f t="shared" ref="Q13:Q46" si="4">N13-(L13*P13)</f>
        <v>0</v>
      </c>
      <c r="R13" s="18">
        <f>IF(G13="Gasolio",#REF!)+IF(G13="Benzina",$K$52)</f>
        <v>0</v>
      </c>
      <c r="S13" s="19">
        <f t="shared" ref="S13:S46" si="5">IF(Q13&gt;0, Q13*R13, 0)</f>
        <v>0</v>
      </c>
    </row>
    <row r="14" spans="2:19" x14ac:dyDescent="0.2">
      <c r="B14" s="7">
        <v>3</v>
      </c>
      <c r="C14" s="21"/>
      <c r="D14" s="22"/>
      <c r="E14" s="22"/>
      <c r="F14" s="23"/>
      <c r="G14" s="10"/>
      <c r="H14" s="24"/>
      <c r="I14" s="24"/>
      <c r="J14" s="24"/>
      <c r="K14" s="12">
        <f t="shared" si="0"/>
        <v>0</v>
      </c>
      <c r="L14" s="11"/>
      <c r="M14" s="13">
        <f t="shared" si="1"/>
        <v>0</v>
      </c>
      <c r="N14" s="25"/>
      <c r="O14" s="15">
        <f t="shared" si="2"/>
        <v>0</v>
      </c>
      <c r="P14" s="16">
        <f t="shared" si="3"/>
        <v>0</v>
      </c>
      <c r="Q14" s="17">
        <f t="shared" si="4"/>
        <v>0</v>
      </c>
      <c r="R14" s="18">
        <f>IF(G14="Gasolio",#REF!)+IF(G14="Benzina",$K$52)</f>
        <v>0</v>
      </c>
      <c r="S14" s="19">
        <f t="shared" si="5"/>
        <v>0</v>
      </c>
    </row>
    <row r="15" spans="2:19" x14ac:dyDescent="0.2">
      <c r="B15" s="20">
        <v>4</v>
      </c>
      <c r="C15" s="21"/>
      <c r="D15" s="22"/>
      <c r="E15" s="22"/>
      <c r="F15" s="23"/>
      <c r="G15" s="10"/>
      <c r="H15" s="24"/>
      <c r="I15" s="24"/>
      <c r="J15" s="24"/>
      <c r="K15" s="12">
        <f t="shared" si="0"/>
        <v>0</v>
      </c>
      <c r="L15" s="11"/>
      <c r="M15" s="13">
        <f t="shared" si="1"/>
        <v>0</v>
      </c>
      <c r="N15" s="25"/>
      <c r="O15" s="15">
        <f t="shared" si="2"/>
        <v>0</v>
      </c>
      <c r="P15" s="16">
        <f t="shared" si="3"/>
        <v>0</v>
      </c>
      <c r="Q15" s="17">
        <f t="shared" si="4"/>
        <v>0</v>
      </c>
      <c r="R15" s="18">
        <f>IF(G15="Gasolio",#REF!)+IF(G15="Benzina",$K$52)</f>
        <v>0</v>
      </c>
      <c r="S15" s="19">
        <f>IF(Q15&gt;0, Q15*R15, 0)</f>
        <v>0</v>
      </c>
    </row>
    <row r="16" spans="2:19" x14ac:dyDescent="0.2">
      <c r="B16" s="7">
        <v>5</v>
      </c>
      <c r="C16" s="21"/>
      <c r="D16" s="22"/>
      <c r="E16" s="22"/>
      <c r="F16" s="23"/>
      <c r="G16" s="10"/>
      <c r="H16" s="24"/>
      <c r="I16" s="24"/>
      <c r="J16" s="24"/>
      <c r="K16" s="12">
        <f t="shared" si="0"/>
        <v>0</v>
      </c>
      <c r="L16" s="11"/>
      <c r="M16" s="13">
        <f t="shared" si="1"/>
        <v>0</v>
      </c>
      <c r="N16" s="25"/>
      <c r="O16" s="15">
        <f t="shared" si="2"/>
        <v>0</v>
      </c>
      <c r="P16" s="16">
        <f t="shared" si="3"/>
        <v>0</v>
      </c>
      <c r="Q16" s="17">
        <f t="shared" si="4"/>
        <v>0</v>
      </c>
      <c r="R16" s="18">
        <f>IF(G16="Gasolio",#REF!)+IF(G16="Benzina",$K$52)</f>
        <v>0</v>
      </c>
      <c r="S16" s="19">
        <f t="shared" si="5"/>
        <v>0</v>
      </c>
    </row>
    <row r="17" spans="2:19" x14ac:dyDescent="0.2">
      <c r="B17" s="20">
        <v>6</v>
      </c>
      <c r="C17" s="21"/>
      <c r="D17" s="22"/>
      <c r="E17" s="22"/>
      <c r="F17" s="23"/>
      <c r="G17" s="10"/>
      <c r="H17" s="24"/>
      <c r="I17" s="24"/>
      <c r="J17" s="24"/>
      <c r="K17" s="12">
        <f t="shared" si="0"/>
        <v>0</v>
      </c>
      <c r="L17" s="11"/>
      <c r="M17" s="13">
        <f t="shared" si="1"/>
        <v>0</v>
      </c>
      <c r="N17" s="25"/>
      <c r="O17" s="15">
        <f t="shared" si="2"/>
        <v>0</v>
      </c>
      <c r="P17" s="16">
        <f t="shared" si="3"/>
        <v>0</v>
      </c>
      <c r="Q17" s="17">
        <f t="shared" si="4"/>
        <v>0</v>
      </c>
      <c r="R17" s="18">
        <f>IF(G17="Gasolio",#REF!)+IF(G17="Benzina",$K$52)</f>
        <v>0</v>
      </c>
      <c r="S17" s="19">
        <f t="shared" si="5"/>
        <v>0</v>
      </c>
    </row>
    <row r="18" spans="2:19" x14ac:dyDescent="0.2">
      <c r="B18" s="7">
        <v>7</v>
      </c>
      <c r="C18" s="23"/>
      <c r="D18" s="26"/>
      <c r="E18" s="26"/>
      <c r="F18" s="23"/>
      <c r="G18" s="10"/>
      <c r="H18" s="24"/>
      <c r="I18" s="24"/>
      <c r="J18" s="24"/>
      <c r="K18" s="12">
        <f t="shared" si="0"/>
        <v>0</v>
      </c>
      <c r="L18" s="11"/>
      <c r="M18" s="13">
        <f t="shared" si="1"/>
        <v>0</v>
      </c>
      <c r="N18" s="25"/>
      <c r="O18" s="15">
        <f t="shared" si="2"/>
        <v>0</v>
      </c>
      <c r="P18" s="16">
        <f t="shared" si="3"/>
        <v>0</v>
      </c>
      <c r="Q18" s="17">
        <f t="shared" si="4"/>
        <v>0</v>
      </c>
      <c r="R18" s="18">
        <f>IF(G18="Gasolio",#REF!)+IF(G18="Benzina",$K$52)</f>
        <v>0</v>
      </c>
      <c r="S18" s="19">
        <f t="shared" si="5"/>
        <v>0</v>
      </c>
    </row>
    <row r="19" spans="2:19" x14ac:dyDescent="0.2">
      <c r="B19" s="20">
        <v>8</v>
      </c>
      <c r="C19" s="23"/>
      <c r="D19" s="26"/>
      <c r="E19" s="26"/>
      <c r="F19" s="23"/>
      <c r="G19" s="10"/>
      <c r="H19" s="24"/>
      <c r="I19" s="24"/>
      <c r="J19" s="24"/>
      <c r="K19" s="12">
        <f t="shared" si="0"/>
        <v>0</v>
      </c>
      <c r="L19" s="11"/>
      <c r="M19" s="13">
        <f t="shared" si="1"/>
        <v>0</v>
      </c>
      <c r="N19" s="25"/>
      <c r="O19" s="15">
        <f t="shared" si="2"/>
        <v>0</v>
      </c>
      <c r="P19" s="16">
        <f t="shared" si="3"/>
        <v>0</v>
      </c>
      <c r="Q19" s="17">
        <f t="shared" si="4"/>
        <v>0</v>
      </c>
      <c r="R19" s="18">
        <f>IF(G19="Gasolio",#REF!)+IF(G19="Benzina",$K$52)</f>
        <v>0</v>
      </c>
      <c r="S19" s="19">
        <f t="shared" si="5"/>
        <v>0</v>
      </c>
    </row>
    <row r="20" spans="2:19" x14ac:dyDescent="0.2">
      <c r="B20" s="7">
        <v>9</v>
      </c>
      <c r="C20" s="23"/>
      <c r="D20" s="26"/>
      <c r="E20" s="26"/>
      <c r="F20" s="23"/>
      <c r="G20" s="10"/>
      <c r="H20" s="24"/>
      <c r="I20" s="24"/>
      <c r="J20" s="24"/>
      <c r="K20" s="12">
        <f t="shared" si="0"/>
        <v>0</v>
      </c>
      <c r="L20" s="11"/>
      <c r="M20" s="13">
        <f t="shared" si="1"/>
        <v>0</v>
      </c>
      <c r="N20" s="25"/>
      <c r="O20" s="15">
        <f t="shared" si="2"/>
        <v>0</v>
      </c>
      <c r="P20" s="16">
        <f t="shared" si="3"/>
        <v>0</v>
      </c>
      <c r="Q20" s="17">
        <f t="shared" si="4"/>
        <v>0</v>
      </c>
      <c r="R20" s="18">
        <f>IF(G20="Gasolio",#REF!)+IF(G20="Benzina",$K$52)</f>
        <v>0</v>
      </c>
      <c r="S20" s="19">
        <f t="shared" si="5"/>
        <v>0</v>
      </c>
    </row>
    <row r="21" spans="2:19" x14ac:dyDescent="0.2">
      <c r="B21" s="7">
        <v>10</v>
      </c>
      <c r="C21" s="23"/>
      <c r="D21" s="26"/>
      <c r="E21" s="26"/>
      <c r="F21" s="23"/>
      <c r="G21" s="10"/>
      <c r="H21" s="24"/>
      <c r="I21" s="24"/>
      <c r="J21" s="24"/>
      <c r="K21" s="12">
        <f t="shared" si="0"/>
        <v>0</v>
      </c>
      <c r="L21" s="11"/>
      <c r="M21" s="13">
        <f t="shared" si="1"/>
        <v>0</v>
      </c>
      <c r="N21" s="25"/>
      <c r="O21" s="15">
        <f t="shared" si="2"/>
        <v>0</v>
      </c>
      <c r="P21" s="16">
        <f t="shared" si="3"/>
        <v>0</v>
      </c>
      <c r="Q21" s="17">
        <f t="shared" si="4"/>
        <v>0</v>
      </c>
      <c r="R21" s="18">
        <f>IF(G21="Gasolio",#REF!)+IF(G21="Benzina",$K$52)</f>
        <v>0</v>
      </c>
      <c r="S21" s="19">
        <f t="shared" si="5"/>
        <v>0</v>
      </c>
    </row>
    <row r="22" spans="2:19" x14ac:dyDescent="0.2">
      <c r="B22" s="20">
        <v>11</v>
      </c>
      <c r="C22" s="23"/>
      <c r="D22" s="26"/>
      <c r="E22" s="26"/>
      <c r="F22" s="23"/>
      <c r="G22" s="10"/>
      <c r="H22" s="24"/>
      <c r="I22" s="24"/>
      <c r="J22" s="24"/>
      <c r="K22" s="12">
        <f t="shared" si="0"/>
        <v>0</v>
      </c>
      <c r="L22" s="11"/>
      <c r="M22" s="13">
        <f t="shared" si="1"/>
        <v>0</v>
      </c>
      <c r="N22" s="25"/>
      <c r="O22" s="15">
        <f t="shared" si="2"/>
        <v>0</v>
      </c>
      <c r="P22" s="16">
        <f t="shared" si="3"/>
        <v>0</v>
      </c>
      <c r="Q22" s="17">
        <f t="shared" si="4"/>
        <v>0</v>
      </c>
      <c r="R22" s="18">
        <f>IF(G22="Gasolio",#REF!)+IF(G22="Benzina",$K$52)</f>
        <v>0</v>
      </c>
      <c r="S22" s="19">
        <f t="shared" si="5"/>
        <v>0</v>
      </c>
    </row>
    <row r="23" spans="2:19" x14ac:dyDescent="0.2">
      <c r="B23" s="7">
        <v>12</v>
      </c>
      <c r="C23" s="23"/>
      <c r="D23" s="26"/>
      <c r="E23" s="26"/>
      <c r="F23" s="23"/>
      <c r="G23" s="10"/>
      <c r="H23" s="24"/>
      <c r="I23" s="24"/>
      <c r="J23" s="24"/>
      <c r="K23" s="12">
        <f t="shared" si="0"/>
        <v>0</v>
      </c>
      <c r="L23" s="11"/>
      <c r="M23" s="13">
        <f t="shared" si="1"/>
        <v>0</v>
      </c>
      <c r="N23" s="25"/>
      <c r="O23" s="15">
        <f t="shared" si="2"/>
        <v>0</v>
      </c>
      <c r="P23" s="16">
        <f t="shared" si="3"/>
        <v>0</v>
      </c>
      <c r="Q23" s="17">
        <f t="shared" si="4"/>
        <v>0</v>
      </c>
      <c r="R23" s="18">
        <f>IF(G23="Gasolio",#REF!)+IF(G23="Benzina",$K$52)</f>
        <v>0</v>
      </c>
      <c r="S23" s="19">
        <f t="shared" si="5"/>
        <v>0</v>
      </c>
    </row>
    <row r="24" spans="2:19" x14ac:dyDescent="0.2">
      <c r="B24" s="20">
        <v>13</v>
      </c>
      <c r="C24" s="23"/>
      <c r="D24" s="26"/>
      <c r="E24" s="26"/>
      <c r="F24" s="23"/>
      <c r="G24" s="10"/>
      <c r="H24" s="24"/>
      <c r="I24" s="24"/>
      <c r="J24" s="24"/>
      <c r="K24" s="12">
        <f t="shared" si="0"/>
        <v>0</v>
      </c>
      <c r="L24" s="11"/>
      <c r="M24" s="13">
        <f t="shared" si="1"/>
        <v>0</v>
      </c>
      <c r="N24" s="25"/>
      <c r="O24" s="15">
        <f t="shared" si="2"/>
        <v>0</v>
      </c>
      <c r="P24" s="16">
        <f t="shared" si="3"/>
        <v>0</v>
      </c>
      <c r="Q24" s="17">
        <f t="shared" si="4"/>
        <v>0</v>
      </c>
      <c r="R24" s="18">
        <f>IF(G24="Gasolio",#REF!)+IF(G24="Benzina",$K$52)</f>
        <v>0</v>
      </c>
      <c r="S24" s="19">
        <f t="shared" si="5"/>
        <v>0</v>
      </c>
    </row>
    <row r="25" spans="2:19" x14ac:dyDescent="0.2">
      <c r="B25" s="7">
        <v>14</v>
      </c>
      <c r="C25" s="23"/>
      <c r="D25" s="26"/>
      <c r="E25" s="26"/>
      <c r="F25" s="23"/>
      <c r="G25" s="10"/>
      <c r="H25" s="24"/>
      <c r="I25" s="24"/>
      <c r="J25" s="24"/>
      <c r="K25" s="12">
        <f t="shared" si="0"/>
        <v>0</v>
      </c>
      <c r="L25" s="11"/>
      <c r="M25" s="13">
        <f t="shared" si="1"/>
        <v>0</v>
      </c>
      <c r="N25" s="25"/>
      <c r="O25" s="15">
        <f t="shared" si="2"/>
        <v>0</v>
      </c>
      <c r="P25" s="16">
        <f t="shared" si="3"/>
        <v>0</v>
      </c>
      <c r="Q25" s="17">
        <f t="shared" si="4"/>
        <v>0</v>
      </c>
      <c r="R25" s="18">
        <f>IF(G25="Gasolio",#REF!)+IF(G25="Benzina",$K$52)</f>
        <v>0</v>
      </c>
      <c r="S25" s="19">
        <f t="shared" si="5"/>
        <v>0</v>
      </c>
    </row>
    <row r="26" spans="2:19" x14ac:dyDescent="0.2">
      <c r="B26" s="20">
        <v>15</v>
      </c>
      <c r="C26" s="23"/>
      <c r="D26" s="26"/>
      <c r="E26" s="26"/>
      <c r="F26" s="23"/>
      <c r="G26" s="10"/>
      <c r="H26" s="24"/>
      <c r="I26" s="24"/>
      <c r="J26" s="24"/>
      <c r="K26" s="12">
        <f t="shared" si="0"/>
        <v>0</v>
      </c>
      <c r="L26" s="11"/>
      <c r="M26" s="13">
        <f t="shared" si="1"/>
        <v>0</v>
      </c>
      <c r="N26" s="25"/>
      <c r="O26" s="15">
        <f t="shared" si="2"/>
        <v>0</v>
      </c>
      <c r="P26" s="16">
        <f t="shared" si="3"/>
        <v>0</v>
      </c>
      <c r="Q26" s="17">
        <f t="shared" si="4"/>
        <v>0</v>
      </c>
      <c r="R26" s="18">
        <f>IF(G26="Gasolio",#REF!)+IF(G26="Benzina",$K$52)</f>
        <v>0</v>
      </c>
      <c r="S26" s="19">
        <f t="shared" si="5"/>
        <v>0</v>
      </c>
    </row>
    <row r="27" spans="2:19" x14ac:dyDescent="0.2">
      <c r="B27" s="7">
        <v>16</v>
      </c>
      <c r="C27" s="23"/>
      <c r="D27" s="26"/>
      <c r="E27" s="26"/>
      <c r="F27" s="23"/>
      <c r="G27" s="10"/>
      <c r="H27" s="24"/>
      <c r="I27" s="24"/>
      <c r="J27" s="24"/>
      <c r="K27" s="12">
        <f t="shared" si="0"/>
        <v>0</v>
      </c>
      <c r="L27" s="11"/>
      <c r="M27" s="13">
        <f t="shared" si="1"/>
        <v>0</v>
      </c>
      <c r="N27" s="25"/>
      <c r="O27" s="15">
        <f t="shared" si="2"/>
        <v>0</v>
      </c>
      <c r="P27" s="16">
        <f t="shared" si="3"/>
        <v>0</v>
      </c>
      <c r="Q27" s="17">
        <f t="shared" si="4"/>
        <v>0</v>
      </c>
      <c r="R27" s="18">
        <f>IF(G27="Gasolio",#REF!)+IF(G27="Benzina",$K$52)</f>
        <v>0</v>
      </c>
      <c r="S27" s="19">
        <f t="shared" si="5"/>
        <v>0</v>
      </c>
    </row>
    <row r="28" spans="2:19" x14ac:dyDescent="0.2">
      <c r="B28" s="20">
        <v>17</v>
      </c>
      <c r="C28" s="23"/>
      <c r="D28" s="26"/>
      <c r="E28" s="26"/>
      <c r="F28" s="23"/>
      <c r="G28" s="10"/>
      <c r="H28" s="24"/>
      <c r="I28" s="24"/>
      <c r="J28" s="24"/>
      <c r="K28" s="12">
        <f t="shared" si="0"/>
        <v>0</v>
      </c>
      <c r="L28" s="11"/>
      <c r="M28" s="13">
        <f t="shared" si="1"/>
        <v>0</v>
      </c>
      <c r="N28" s="25"/>
      <c r="O28" s="15">
        <f t="shared" si="2"/>
        <v>0</v>
      </c>
      <c r="P28" s="16">
        <f t="shared" si="3"/>
        <v>0</v>
      </c>
      <c r="Q28" s="17">
        <f t="shared" si="4"/>
        <v>0</v>
      </c>
      <c r="R28" s="18">
        <f>IF(G28="Gasolio",#REF!)+IF(G28="Benzina",$K$52)</f>
        <v>0</v>
      </c>
      <c r="S28" s="19">
        <f t="shared" si="5"/>
        <v>0</v>
      </c>
    </row>
    <row r="29" spans="2:19" x14ac:dyDescent="0.2">
      <c r="B29" s="7">
        <v>18</v>
      </c>
      <c r="C29" s="23"/>
      <c r="D29" s="26"/>
      <c r="E29" s="26"/>
      <c r="F29" s="23"/>
      <c r="G29" s="10"/>
      <c r="H29" s="24"/>
      <c r="I29" s="24"/>
      <c r="J29" s="24"/>
      <c r="K29" s="12">
        <f t="shared" si="0"/>
        <v>0</v>
      </c>
      <c r="L29" s="11"/>
      <c r="M29" s="13">
        <f t="shared" si="1"/>
        <v>0</v>
      </c>
      <c r="N29" s="25"/>
      <c r="O29" s="15">
        <f t="shared" si="2"/>
        <v>0</v>
      </c>
      <c r="P29" s="16">
        <f t="shared" si="3"/>
        <v>0</v>
      </c>
      <c r="Q29" s="17">
        <f t="shared" si="4"/>
        <v>0</v>
      </c>
      <c r="R29" s="18">
        <f>IF(G29="Gasolio",#REF!)+IF(G29="Benzina",$K$52)</f>
        <v>0</v>
      </c>
      <c r="S29" s="19">
        <f t="shared" si="5"/>
        <v>0</v>
      </c>
    </row>
    <row r="30" spans="2:19" x14ac:dyDescent="0.2">
      <c r="B30" s="7">
        <v>19</v>
      </c>
      <c r="C30" s="23"/>
      <c r="D30" s="26"/>
      <c r="E30" s="26"/>
      <c r="F30" s="23"/>
      <c r="G30" s="10"/>
      <c r="H30" s="24"/>
      <c r="I30" s="24"/>
      <c r="J30" s="24"/>
      <c r="K30" s="12">
        <f t="shared" si="0"/>
        <v>0</v>
      </c>
      <c r="L30" s="11"/>
      <c r="M30" s="13">
        <f t="shared" si="1"/>
        <v>0</v>
      </c>
      <c r="N30" s="25"/>
      <c r="O30" s="15">
        <f t="shared" si="2"/>
        <v>0</v>
      </c>
      <c r="P30" s="16">
        <f t="shared" si="3"/>
        <v>0</v>
      </c>
      <c r="Q30" s="17">
        <f t="shared" si="4"/>
        <v>0</v>
      </c>
      <c r="R30" s="18">
        <f>IF(G30="Gasolio",#REF!)+IF(G30="Benzina",$K$52)</f>
        <v>0</v>
      </c>
      <c r="S30" s="19">
        <f t="shared" si="5"/>
        <v>0</v>
      </c>
    </row>
    <row r="31" spans="2:19" x14ac:dyDescent="0.2">
      <c r="B31" s="20">
        <v>20</v>
      </c>
      <c r="C31" s="23"/>
      <c r="D31" s="26"/>
      <c r="E31" s="26"/>
      <c r="F31" s="23"/>
      <c r="G31" s="10"/>
      <c r="H31" s="24"/>
      <c r="I31" s="24"/>
      <c r="J31" s="24"/>
      <c r="K31" s="12">
        <f t="shared" si="0"/>
        <v>0</v>
      </c>
      <c r="L31" s="11"/>
      <c r="M31" s="13">
        <f t="shared" si="1"/>
        <v>0</v>
      </c>
      <c r="N31" s="25"/>
      <c r="O31" s="15">
        <f t="shared" si="2"/>
        <v>0</v>
      </c>
      <c r="P31" s="16">
        <f t="shared" si="3"/>
        <v>0</v>
      </c>
      <c r="Q31" s="17">
        <f t="shared" si="4"/>
        <v>0</v>
      </c>
      <c r="R31" s="18">
        <f>IF(G31="Gasolio",#REF!)+IF(G31="Benzina",$K$52)</f>
        <v>0</v>
      </c>
      <c r="S31" s="19">
        <f t="shared" si="5"/>
        <v>0</v>
      </c>
    </row>
    <row r="32" spans="2:19" x14ac:dyDescent="0.2">
      <c r="B32" s="7">
        <v>21</v>
      </c>
      <c r="C32" s="23"/>
      <c r="D32" s="26"/>
      <c r="E32" s="26"/>
      <c r="F32" s="23"/>
      <c r="G32" s="10"/>
      <c r="H32" s="24"/>
      <c r="I32" s="24"/>
      <c r="J32" s="24"/>
      <c r="K32" s="12">
        <f t="shared" si="0"/>
        <v>0</v>
      </c>
      <c r="L32" s="11"/>
      <c r="M32" s="13">
        <f t="shared" si="1"/>
        <v>0</v>
      </c>
      <c r="N32" s="25"/>
      <c r="O32" s="15">
        <f t="shared" si="2"/>
        <v>0</v>
      </c>
      <c r="P32" s="16">
        <f t="shared" si="3"/>
        <v>0</v>
      </c>
      <c r="Q32" s="17">
        <f t="shared" si="4"/>
        <v>0</v>
      </c>
      <c r="R32" s="18">
        <f>IF(G32="Gasolio",#REF!)+IF(G32="Benzina",$K$52)</f>
        <v>0</v>
      </c>
      <c r="S32" s="19">
        <f t="shared" si="5"/>
        <v>0</v>
      </c>
    </row>
    <row r="33" spans="2:19" x14ac:dyDescent="0.2">
      <c r="B33" s="20">
        <v>22</v>
      </c>
      <c r="C33" s="23"/>
      <c r="D33" s="26"/>
      <c r="E33" s="26"/>
      <c r="F33" s="23"/>
      <c r="G33" s="10"/>
      <c r="H33" s="24"/>
      <c r="I33" s="24"/>
      <c r="J33" s="24"/>
      <c r="K33" s="12">
        <f t="shared" si="0"/>
        <v>0</v>
      </c>
      <c r="L33" s="11"/>
      <c r="M33" s="13">
        <f t="shared" si="1"/>
        <v>0</v>
      </c>
      <c r="N33" s="25"/>
      <c r="O33" s="15">
        <f t="shared" si="2"/>
        <v>0</v>
      </c>
      <c r="P33" s="16">
        <f t="shared" si="3"/>
        <v>0</v>
      </c>
      <c r="Q33" s="17">
        <f t="shared" si="4"/>
        <v>0</v>
      </c>
      <c r="R33" s="18">
        <f>IF(G33="Gasolio",#REF!)+IF(G33="Benzina",$K$52)</f>
        <v>0</v>
      </c>
      <c r="S33" s="19">
        <f t="shared" si="5"/>
        <v>0</v>
      </c>
    </row>
    <row r="34" spans="2:19" x14ac:dyDescent="0.2">
      <c r="B34" s="7">
        <v>23</v>
      </c>
      <c r="C34" s="23"/>
      <c r="D34" s="26"/>
      <c r="E34" s="26"/>
      <c r="F34" s="23"/>
      <c r="G34" s="10"/>
      <c r="H34" s="24"/>
      <c r="I34" s="24"/>
      <c r="J34" s="24"/>
      <c r="K34" s="12">
        <f t="shared" si="0"/>
        <v>0</v>
      </c>
      <c r="L34" s="11"/>
      <c r="M34" s="13">
        <f t="shared" si="1"/>
        <v>0</v>
      </c>
      <c r="N34" s="25"/>
      <c r="O34" s="15">
        <f t="shared" si="2"/>
        <v>0</v>
      </c>
      <c r="P34" s="16">
        <f t="shared" si="3"/>
        <v>0</v>
      </c>
      <c r="Q34" s="17">
        <f t="shared" si="4"/>
        <v>0</v>
      </c>
      <c r="R34" s="18">
        <f>IF(G34="Gasolio",#REF!)+IF(G34="Benzina",$K$52)</f>
        <v>0</v>
      </c>
      <c r="S34" s="19">
        <f t="shared" si="5"/>
        <v>0</v>
      </c>
    </row>
    <row r="35" spans="2:19" x14ac:dyDescent="0.2">
      <c r="B35" s="20">
        <v>24</v>
      </c>
      <c r="C35" s="23"/>
      <c r="D35" s="26"/>
      <c r="E35" s="26"/>
      <c r="F35" s="23"/>
      <c r="G35" s="10"/>
      <c r="H35" s="24"/>
      <c r="I35" s="24"/>
      <c r="J35" s="24"/>
      <c r="K35" s="12">
        <f t="shared" si="0"/>
        <v>0</v>
      </c>
      <c r="L35" s="11"/>
      <c r="M35" s="13">
        <f t="shared" si="1"/>
        <v>0</v>
      </c>
      <c r="N35" s="25"/>
      <c r="O35" s="15">
        <f t="shared" si="2"/>
        <v>0</v>
      </c>
      <c r="P35" s="16">
        <f t="shared" si="3"/>
        <v>0</v>
      </c>
      <c r="Q35" s="17">
        <f t="shared" si="4"/>
        <v>0</v>
      </c>
      <c r="R35" s="18">
        <f>IF(G35="Gasolio",#REF!)+IF(G35="Benzina",$K$52)</f>
        <v>0</v>
      </c>
      <c r="S35" s="19">
        <f t="shared" si="5"/>
        <v>0</v>
      </c>
    </row>
    <row r="36" spans="2:19" x14ac:dyDescent="0.2">
      <c r="B36" s="7">
        <v>25</v>
      </c>
      <c r="C36" s="23"/>
      <c r="D36" s="26"/>
      <c r="E36" s="26"/>
      <c r="F36" s="23"/>
      <c r="G36" s="10"/>
      <c r="H36" s="24"/>
      <c r="I36" s="24"/>
      <c r="J36" s="24"/>
      <c r="K36" s="12">
        <f t="shared" si="0"/>
        <v>0</v>
      </c>
      <c r="L36" s="11"/>
      <c r="M36" s="13">
        <f t="shared" si="1"/>
        <v>0</v>
      </c>
      <c r="N36" s="25"/>
      <c r="O36" s="15">
        <f t="shared" si="2"/>
        <v>0</v>
      </c>
      <c r="P36" s="16">
        <f t="shared" si="3"/>
        <v>0</v>
      </c>
      <c r="Q36" s="17">
        <f t="shared" si="4"/>
        <v>0</v>
      </c>
      <c r="R36" s="18">
        <f>IF(G36="Gasolio",#REF!)+IF(G36="Benzina",$K$52)</f>
        <v>0</v>
      </c>
      <c r="S36" s="19">
        <f t="shared" si="5"/>
        <v>0</v>
      </c>
    </row>
    <row r="37" spans="2:19" x14ac:dyDescent="0.2">
      <c r="B37" s="20">
        <v>26</v>
      </c>
      <c r="C37" s="23"/>
      <c r="D37" s="26"/>
      <c r="E37" s="26"/>
      <c r="F37" s="23"/>
      <c r="G37" s="10"/>
      <c r="H37" s="24"/>
      <c r="I37" s="24"/>
      <c r="J37" s="24"/>
      <c r="K37" s="12">
        <f t="shared" si="0"/>
        <v>0</v>
      </c>
      <c r="L37" s="11"/>
      <c r="M37" s="13">
        <f t="shared" si="1"/>
        <v>0</v>
      </c>
      <c r="N37" s="25"/>
      <c r="O37" s="15">
        <f t="shared" si="2"/>
        <v>0</v>
      </c>
      <c r="P37" s="16">
        <f t="shared" si="3"/>
        <v>0</v>
      </c>
      <c r="Q37" s="17">
        <f t="shared" si="4"/>
        <v>0</v>
      </c>
      <c r="R37" s="18">
        <f>IF(G37="Gasolio",#REF!)+IF(G37="Benzina",$K$52)</f>
        <v>0</v>
      </c>
      <c r="S37" s="19">
        <f t="shared" si="5"/>
        <v>0</v>
      </c>
    </row>
    <row r="38" spans="2:19" x14ac:dyDescent="0.2">
      <c r="B38" s="7">
        <v>27</v>
      </c>
      <c r="C38" s="23"/>
      <c r="D38" s="26"/>
      <c r="E38" s="26"/>
      <c r="F38" s="23"/>
      <c r="G38" s="10"/>
      <c r="H38" s="24"/>
      <c r="I38" s="24"/>
      <c r="J38" s="24"/>
      <c r="K38" s="12">
        <f t="shared" si="0"/>
        <v>0</v>
      </c>
      <c r="L38" s="11"/>
      <c r="M38" s="13">
        <f t="shared" si="1"/>
        <v>0</v>
      </c>
      <c r="N38" s="25"/>
      <c r="O38" s="15">
        <f t="shared" si="2"/>
        <v>0</v>
      </c>
      <c r="P38" s="16">
        <f t="shared" si="3"/>
        <v>0</v>
      </c>
      <c r="Q38" s="17">
        <f t="shared" si="4"/>
        <v>0</v>
      </c>
      <c r="R38" s="18">
        <f>IF(G38="Gasolio",#REF!)+IF(G38="Benzina",$K$52)</f>
        <v>0</v>
      </c>
      <c r="S38" s="19">
        <f t="shared" si="5"/>
        <v>0</v>
      </c>
    </row>
    <row r="39" spans="2:19" x14ac:dyDescent="0.2">
      <c r="B39" s="7">
        <v>28</v>
      </c>
      <c r="C39" s="23"/>
      <c r="D39" s="26"/>
      <c r="E39" s="26"/>
      <c r="F39" s="23"/>
      <c r="G39" s="10"/>
      <c r="H39" s="24"/>
      <c r="I39" s="24"/>
      <c r="J39" s="24"/>
      <c r="K39" s="12">
        <f t="shared" si="0"/>
        <v>0</v>
      </c>
      <c r="L39" s="11"/>
      <c r="M39" s="13">
        <f t="shared" si="1"/>
        <v>0</v>
      </c>
      <c r="N39" s="25"/>
      <c r="O39" s="15">
        <f t="shared" si="2"/>
        <v>0</v>
      </c>
      <c r="P39" s="16">
        <f t="shared" si="3"/>
        <v>0</v>
      </c>
      <c r="Q39" s="17">
        <f t="shared" si="4"/>
        <v>0</v>
      </c>
      <c r="R39" s="18">
        <f>IF(G39="Gasolio",#REF!)+IF(G39="Benzina",$K$52)</f>
        <v>0</v>
      </c>
      <c r="S39" s="19">
        <f t="shared" si="5"/>
        <v>0</v>
      </c>
    </row>
    <row r="40" spans="2:19" x14ac:dyDescent="0.2">
      <c r="B40" s="20">
        <v>29</v>
      </c>
      <c r="C40" s="23"/>
      <c r="D40" s="26"/>
      <c r="E40" s="26"/>
      <c r="F40" s="23"/>
      <c r="G40" s="10"/>
      <c r="H40" s="24"/>
      <c r="I40" s="24"/>
      <c r="J40" s="24"/>
      <c r="K40" s="12">
        <f t="shared" si="0"/>
        <v>0</v>
      </c>
      <c r="L40" s="11"/>
      <c r="M40" s="13">
        <f t="shared" si="1"/>
        <v>0</v>
      </c>
      <c r="N40" s="25"/>
      <c r="O40" s="15">
        <f t="shared" si="2"/>
        <v>0</v>
      </c>
      <c r="P40" s="16">
        <f t="shared" si="3"/>
        <v>0</v>
      </c>
      <c r="Q40" s="17">
        <f t="shared" si="4"/>
        <v>0</v>
      </c>
      <c r="R40" s="18">
        <f>IF(G40="Gasolio",#REF!)+IF(G40="Benzina",$K$52)</f>
        <v>0</v>
      </c>
      <c r="S40" s="19">
        <f t="shared" si="5"/>
        <v>0</v>
      </c>
    </row>
    <row r="41" spans="2:19" x14ac:dyDescent="0.2">
      <c r="B41" s="7">
        <v>30</v>
      </c>
      <c r="C41" s="23"/>
      <c r="D41" s="26"/>
      <c r="E41" s="26"/>
      <c r="F41" s="23"/>
      <c r="G41" s="10"/>
      <c r="H41" s="24"/>
      <c r="I41" s="24"/>
      <c r="J41" s="24"/>
      <c r="K41" s="12">
        <f t="shared" si="0"/>
        <v>0</v>
      </c>
      <c r="L41" s="11"/>
      <c r="M41" s="13">
        <f t="shared" si="1"/>
        <v>0</v>
      </c>
      <c r="N41" s="25"/>
      <c r="O41" s="15">
        <f t="shared" si="2"/>
        <v>0</v>
      </c>
      <c r="P41" s="16">
        <f t="shared" si="3"/>
        <v>0</v>
      </c>
      <c r="Q41" s="17">
        <f t="shared" si="4"/>
        <v>0</v>
      </c>
      <c r="R41" s="18">
        <f>IF(G41="Gasolio",#REF!)+IF(G41="Benzina",$K$52)</f>
        <v>0</v>
      </c>
      <c r="S41" s="19">
        <f t="shared" si="5"/>
        <v>0</v>
      </c>
    </row>
    <row r="42" spans="2:19" x14ac:dyDescent="0.2">
      <c r="B42" s="20">
        <v>31</v>
      </c>
      <c r="C42" s="23"/>
      <c r="D42" s="26"/>
      <c r="E42" s="26"/>
      <c r="F42" s="23"/>
      <c r="G42" s="10"/>
      <c r="H42" s="24"/>
      <c r="I42" s="24"/>
      <c r="J42" s="24"/>
      <c r="K42" s="12">
        <f>SUM(H42:J42)</f>
        <v>0</v>
      </c>
      <c r="L42" s="11"/>
      <c r="M42" s="13">
        <f t="shared" si="1"/>
        <v>0</v>
      </c>
      <c r="N42" s="25"/>
      <c r="O42" s="15">
        <f t="shared" si="2"/>
        <v>0</v>
      </c>
      <c r="P42" s="16">
        <f t="shared" si="3"/>
        <v>0</v>
      </c>
      <c r="Q42" s="17">
        <f t="shared" si="4"/>
        <v>0</v>
      </c>
      <c r="R42" s="18">
        <f>IF(G42="Gasolio",#REF!)+IF(G42="Benzina",$K$52)</f>
        <v>0</v>
      </c>
      <c r="S42" s="19">
        <f t="shared" si="5"/>
        <v>0</v>
      </c>
    </row>
    <row r="43" spans="2:19" x14ac:dyDescent="0.2">
      <c r="B43" s="7">
        <v>32</v>
      </c>
      <c r="C43" s="23"/>
      <c r="D43" s="26"/>
      <c r="E43" s="26"/>
      <c r="F43" s="23"/>
      <c r="G43" s="10"/>
      <c r="H43" s="24"/>
      <c r="I43" s="24"/>
      <c r="J43" s="24"/>
      <c r="K43" s="12">
        <f>SUM(H43:J43)</f>
        <v>0</v>
      </c>
      <c r="L43" s="11"/>
      <c r="M43" s="13">
        <f t="shared" si="1"/>
        <v>0</v>
      </c>
      <c r="N43" s="25"/>
      <c r="O43" s="15">
        <f t="shared" si="2"/>
        <v>0</v>
      </c>
      <c r="P43" s="16">
        <f t="shared" si="3"/>
        <v>0</v>
      </c>
      <c r="Q43" s="17">
        <f t="shared" si="4"/>
        <v>0</v>
      </c>
      <c r="R43" s="18">
        <f>IF(G43="Gasolio",#REF!)+IF(G43="Benzina",$K$52)</f>
        <v>0</v>
      </c>
      <c r="S43" s="19">
        <f t="shared" si="5"/>
        <v>0</v>
      </c>
    </row>
    <row r="44" spans="2:19" x14ac:dyDescent="0.2">
      <c r="B44" s="20">
        <v>33</v>
      </c>
      <c r="C44" s="23"/>
      <c r="D44" s="22"/>
      <c r="E44" s="22"/>
      <c r="F44" s="23"/>
      <c r="G44" s="10"/>
      <c r="H44" s="24"/>
      <c r="I44" s="24"/>
      <c r="J44" s="24"/>
      <c r="K44" s="12">
        <f>SUM(H44:J44)</f>
        <v>0</v>
      </c>
      <c r="L44" s="11"/>
      <c r="M44" s="13">
        <f t="shared" si="1"/>
        <v>0</v>
      </c>
      <c r="N44" s="25"/>
      <c r="O44" s="15">
        <f t="shared" si="2"/>
        <v>0</v>
      </c>
      <c r="P44" s="16">
        <f t="shared" si="3"/>
        <v>0</v>
      </c>
      <c r="Q44" s="17">
        <f t="shared" si="4"/>
        <v>0</v>
      </c>
      <c r="R44" s="18">
        <f>IF(G44="Gasolio",#REF!)+IF(G44="Benzina",$K$52)</f>
        <v>0</v>
      </c>
      <c r="S44" s="19">
        <f t="shared" si="5"/>
        <v>0</v>
      </c>
    </row>
    <row r="45" spans="2:19" x14ac:dyDescent="0.2">
      <c r="B45" s="7">
        <v>34</v>
      </c>
      <c r="C45" s="23"/>
      <c r="D45" s="26"/>
      <c r="E45" s="26"/>
      <c r="F45" s="23"/>
      <c r="G45" s="10"/>
      <c r="H45" s="24"/>
      <c r="I45" s="24"/>
      <c r="J45" s="24"/>
      <c r="K45" s="12">
        <f>SUM(H45:J45)</f>
        <v>0</v>
      </c>
      <c r="L45" s="11"/>
      <c r="M45" s="13">
        <f t="shared" si="1"/>
        <v>0</v>
      </c>
      <c r="N45" s="25"/>
      <c r="O45" s="15">
        <f t="shared" si="2"/>
        <v>0</v>
      </c>
      <c r="P45" s="16">
        <f t="shared" si="3"/>
        <v>0</v>
      </c>
      <c r="Q45" s="17">
        <f t="shared" si="4"/>
        <v>0</v>
      </c>
      <c r="R45" s="18">
        <f>IF(G45="Gasolio",#REF!)+IF(G45="Benzina",$K$52)</f>
        <v>0</v>
      </c>
      <c r="S45" s="19">
        <f t="shared" si="5"/>
        <v>0</v>
      </c>
    </row>
    <row r="46" spans="2:19" x14ac:dyDescent="0.2">
      <c r="B46" s="20">
        <v>35</v>
      </c>
      <c r="C46" s="23"/>
      <c r="D46" s="26"/>
      <c r="E46" s="26"/>
      <c r="F46" s="23"/>
      <c r="G46" s="10"/>
      <c r="H46" s="24"/>
      <c r="I46" s="24"/>
      <c r="J46" s="24"/>
      <c r="K46" s="12">
        <f>SUM(H46:J46)</f>
        <v>0</v>
      </c>
      <c r="L46" s="11"/>
      <c r="M46" s="13">
        <f t="shared" si="1"/>
        <v>0</v>
      </c>
      <c r="N46" s="25"/>
      <c r="O46" s="15">
        <f t="shared" si="2"/>
        <v>0</v>
      </c>
      <c r="P46" s="16">
        <f t="shared" si="3"/>
        <v>0</v>
      </c>
      <c r="Q46" s="17">
        <f t="shared" si="4"/>
        <v>0</v>
      </c>
      <c r="R46" s="18">
        <f>IF(G46="Gasolio",#REF!)+IF(G46="Benzina",$K$52)</f>
        <v>0</v>
      </c>
      <c r="S46" s="19">
        <f t="shared" si="5"/>
        <v>0</v>
      </c>
    </row>
    <row r="47" spans="2:19" ht="15.75" thickBot="1" x14ac:dyDescent="0.3">
      <c r="B47" s="27" t="s">
        <v>18</v>
      </c>
      <c r="C47" s="28" t="s">
        <v>17</v>
      </c>
      <c r="D47" s="28" t="s">
        <v>17</v>
      </c>
      <c r="E47" s="28"/>
      <c r="F47" s="28" t="s">
        <v>17</v>
      </c>
      <c r="G47" s="28" t="s">
        <v>17</v>
      </c>
      <c r="H47" s="29">
        <f t="shared" ref="H47:M47" si="6">SUM(H12:H46)</f>
        <v>0</v>
      </c>
      <c r="I47" s="29">
        <f t="shared" si="6"/>
        <v>0</v>
      </c>
      <c r="J47" s="29">
        <f t="shared" si="6"/>
        <v>0</v>
      </c>
      <c r="K47" s="29">
        <f t="shared" si="6"/>
        <v>0</v>
      </c>
      <c r="L47" s="29">
        <f t="shared" si="6"/>
        <v>0</v>
      </c>
      <c r="M47" s="30">
        <f t="shared" si="6"/>
        <v>0</v>
      </c>
      <c r="N47" s="31">
        <f>SUM(N12:N46)</f>
        <v>0</v>
      </c>
      <c r="O47" s="32"/>
      <c r="P47" s="32"/>
      <c r="Q47" s="32">
        <f>SUM(Q12:Q46)</f>
        <v>0</v>
      </c>
      <c r="R47" s="32"/>
      <c r="S47" s="33">
        <f>SUM(S12:S46)</f>
        <v>0</v>
      </c>
    </row>
    <row r="49" spans="6:16" ht="15" thickBot="1" x14ac:dyDescent="0.25"/>
    <row r="50" spans="6:16" x14ac:dyDescent="0.2">
      <c r="F50" s="61" t="s">
        <v>19</v>
      </c>
      <c r="G50" s="62"/>
      <c r="H50" s="62"/>
      <c r="I50" s="62"/>
      <c r="J50" s="62"/>
      <c r="K50" s="62"/>
      <c r="L50" s="62"/>
      <c r="M50" s="62"/>
      <c r="N50" s="63"/>
    </row>
    <row r="51" spans="6:16" ht="45" customHeight="1" x14ac:dyDescent="0.2">
      <c r="F51" s="64" t="s">
        <v>20</v>
      </c>
      <c r="G51" s="65"/>
      <c r="H51" s="65"/>
      <c r="I51" s="66" t="s">
        <v>14</v>
      </c>
      <c r="J51" s="66"/>
      <c r="K51" s="34" t="s">
        <v>21</v>
      </c>
      <c r="L51" s="66" t="s">
        <v>22</v>
      </c>
      <c r="M51" s="66"/>
      <c r="N51" s="67"/>
    </row>
    <row r="52" spans="6:16" x14ac:dyDescent="0.2">
      <c r="F52" s="78" t="s">
        <v>23</v>
      </c>
      <c r="G52" s="79"/>
      <c r="H52" s="79"/>
      <c r="I52" s="80">
        <f>SUMIF(G12:G46, "Benzina", Q12:Q46)</f>
        <v>0</v>
      </c>
      <c r="J52" s="80"/>
      <c r="K52" s="35">
        <v>0.26390000000000002</v>
      </c>
      <c r="L52" s="81">
        <f>I52*K52</f>
        <v>0</v>
      </c>
      <c r="M52" s="81"/>
      <c r="N52" s="82"/>
    </row>
    <row r="53" spans="6:16" ht="15.75" thickBot="1" x14ac:dyDescent="0.3">
      <c r="F53" s="83" t="s">
        <v>25</v>
      </c>
      <c r="G53" s="84"/>
      <c r="H53" s="84"/>
      <c r="I53" s="85">
        <f>SUM(I52:J52)</f>
        <v>0</v>
      </c>
      <c r="J53" s="85"/>
      <c r="K53" s="36" t="s">
        <v>17</v>
      </c>
      <c r="L53" s="86">
        <f>SUM(L52:N52)</f>
        <v>0</v>
      </c>
      <c r="M53" s="86"/>
      <c r="N53" s="87"/>
    </row>
    <row r="57" spans="6:16" ht="15" x14ac:dyDescent="0.2">
      <c r="G57" s="37"/>
      <c r="H57" s="37"/>
      <c r="I57" s="37"/>
      <c r="J57" s="37"/>
      <c r="K57" s="37"/>
      <c r="L57" s="88" t="s">
        <v>26</v>
      </c>
      <c r="M57" s="88"/>
      <c r="N57" s="88"/>
      <c r="O57" s="88"/>
      <c r="P57" s="88"/>
    </row>
    <row r="58" spans="6:16" x14ac:dyDescent="0.2">
      <c r="G58" s="37"/>
      <c r="H58" s="37"/>
      <c r="I58" s="37"/>
      <c r="J58" s="37"/>
      <c r="K58" s="37"/>
      <c r="L58" s="89"/>
      <c r="M58" s="89"/>
      <c r="N58" s="89"/>
      <c r="O58" s="89"/>
      <c r="P58" s="89"/>
    </row>
    <row r="60" spans="6:16" ht="15" x14ac:dyDescent="0.2">
      <c r="G60" s="76" t="s">
        <v>27</v>
      </c>
      <c r="H60" s="76"/>
      <c r="I60" s="76"/>
      <c r="J60" s="76"/>
      <c r="K60" s="76"/>
      <c r="L60" s="77"/>
      <c r="M60" s="77"/>
      <c r="N60" s="77"/>
      <c r="O60" s="77"/>
      <c r="P60" s="77"/>
    </row>
  </sheetData>
  <mergeCells count="32">
    <mergeCell ref="B2:S3"/>
    <mergeCell ref="B4:S4"/>
    <mergeCell ref="B5:S6"/>
    <mergeCell ref="C10:C11"/>
    <mergeCell ref="D10:D11"/>
    <mergeCell ref="E10:E11"/>
    <mergeCell ref="F10:F11"/>
    <mergeCell ref="G10:G11"/>
    <mergeCell ref="H10:J10"/>
    <mergeCell ref="K10:K11"/>
    <mergeCell ref="R10:R11"/>
    <mergeCell ref="S10:S11"/>
    <mergeCell ref="F50:N50"/>
    <mergeCell ref="F51:H51"/>
    <mergeCell ref="I51:J51"/>
    <mergeCell ref="L51:N51"/>
    <mergeCell ref="L10:L11"/>
    <mergeCell ref="M10:M11"/>
    <mergeCell ref="N10:N11"/>
    <mergeCell ref="O10:O11"/>
    <mergeCell ref="P10:P11"/>
    <mergeCell ref="Q10:Q11"/>
    <mergeCell ref="G60:K60"/>
    <mergeCell ref="L60:P60"/>
    <mergeCell ref="F52:H52"/>
    <mergeCell ref="I52:J52"/>
    <mergeCell ref="L52:N52"/>
    <mergeCell ref="F53:H53"/>
    <mergeCell ref="I53:J53"/>
    <mergeCell ref="L53:N53"/>
    <mergeCell ref="L57:P57"/>
    <mergeCell ref="L58:P58"/>
  </mergeCells>
  <dataValidations count="1">
    <dataValidation type="list" allowBlank="1" showInputMessage="1" showErrorMessage="1" sqref="G12:G46" xr:uid="{92A19D8E-1F73-434E-9A4F-9917D5DAE85D}">
      <formula1>"Gasolio, Benzina,"</formula1>
    </dataValidation>
  </dataValidation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1F7FA-402D-4D50-8D1C-2E83B0D782A8}">
  <dimension ref="B2:S60"/>
  <sheetViews>
    <sheetView tabSelected="1" workbookViewId="0">
      <selection activeCell="P50" sqref="P50"/>
    </sheetView>
  </sheetViews>
  <sheetFormatPr defaultColWidth="8.85546875" defaultRowHeight="14.25" x14ac:dyDescent="0.2"/>
  <cols>
    <col min="1" max="1" width="3.28515625" style="1" customWidth="1"/>
    <col min="2" max="2" width="12.140625" style="1" customWidth="1"/>
    <col min="3" max="3" width="18.140625" style="1" customWidth="1"/>
    <col min="4" max="5" width="12.85546875" style="1" customWidth="1"/>
    <col min="6" max="6" width="13.7109375" style="1" customWidth="1"/>
    <col min="7" max="7" width="15.28515625" style="1" customWidth="1"/>
    <col min="8" max="9" width="14.42578125" style="1" customWidth="1"/>
    <col min="10" max="10" width="16.140625" style="1" customWidth="1"/>
    <col min="11" max="11" width="14.42578125" style="1" customWidth="1"/>
    <col min="12" max="14" width="12.7109375" style="1" customWidth="1"/>
    <col min="15" max="17" width="15.140625" style="1" customWidth="1"/>
    <col min="18" max="19" width="12.7109375" style="1" customWidth="1"/>
    <col min="20" max="16384" width="8.85546875" style="1"/>
  </cols>
  <sheetData>
    <row r="2" spans="2:19" ht="13.9" customHeight="1" x14ac:dyDescent="0.2">
      <c r="B2" s="39" t="s">
        <v>0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40"/>
    </row>
    <row r="3" spans="2:19" ht="13.9" customHeight="1" x14ac:dyDescent="0.2"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40"/>
    </row>
    <row r="4" spans="2:19" ht="13.9" customHeight="1" x14ac:dyDescent="0.2">
      <c r="B4" s="41" t="s">
        <v>1</v>
      </c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</row>
    <row r="5" spans="2:19" ht="13.9" customHeight="1" x14ac:dyDescent="0.2">
      <c r="B5" s="43" t="s">
        <v>34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</row>
    <row r="6" spans="2:19" ht="14.45" customHeight="1" x14ac:dyDescent="0.2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4"/>
    </row>
    <row r="8" spans="2:19" ht="15" x14ac:dyDescent="0.2">
      <c r="B8" s="2" t="s">
        <v>28</v>
      </c>
    </row>
    <row r="9" spans="2:19" ht="15" thickBot="1" x14ac:dyDescent="0.25"/>
    <row r="10" spans="2:19" s="4" customFormat="1" ht="14.45" customHeight="1" x14ac:dyDescent="0.25">
      <c r="B10" s="3"/>
      <c r="C10" s="45" t="s">
        <v>2</v>
      </c>
      <c r="D10" s="47" t="s">
        <v>3</v>
      </c>
      <c r="E10" s="49" t="s">
        <v>4</v>
      </c>
      <c r="F10" s="51" t="s">
        <v>5</v>
      </c>
      <c r="G10" s="51" t="s">
        <v>6</v>
      </c>
      <c r="H10" s="52" t="s">
        <v>7</v>
      </c>
      <c r="I10" s="53"/>
      <c r="J10" s="54"/>
      <c r="K10" s="55" t="s">
        <v>8</v>
      </c>
      <c r="L10" s="68" t="s">
        <v>9</v>
      </c>
      <c r="M10" s="55" t="s">
        <v>10</v>
      </c>
      <c r="N10" s="69" t="s">
        <v>11</v>
      </c>
      <c r="O10" s="71" t="s">
        <v>12</v>
      </c>
      <c r="P10" s="72" t="s">
        <v>13</v>
      </c>
      <c r="Q10" s="74" t="s">
        <v>14</v>
      </c>
      <c r="R10" s="57" t="s">
        <v>15</v>
      </c>
      <c r="S10" s="59" t="s">
        <v>16</v>
      </c>
    </row>
    <row r="11" spans="2:19" s="4" customFormat="1" x14ac:dyDescent="0.25">
      <c r="B11" s="5"/>
      <c r="C11" s="46"/>
      <c r="D11" s="48"/>
      <c r="E11" s="50"/>
      <c r="F11" s="46"/>
      <c r="G11" s="46"/>
      <c r="H11" s="6" t="s">
        <v>31</v>
      </c>
      <c r="I11" s="6" t="s">
        <v>32</v>
      </c>
      <c r="J11" s="6" t="s">
        <v>33</v>
      </c>
      <c r="K11" s="56"/>
      <c r="L11" s="50"/>
      <c r="M11" s="56"/>
      <c r="N11" s="70"/>
      <c r="O11" s="56"/>
      <c r="P11" s="73"/>
      <c r="Q11" s="75"/>
      <c r="R11" s="58"/>
      <c r="S11" s="60"/>
    </row>
    <row r="12" spans="2:19" x14ac:dyDescent="0.2">
      <c r="B12" s="7">
        <v>1</v>
      </c>
      <c r="C12" s="8"/>
      <c r="D12" s="8"/>
      <c r="E12" s="8"/>
      <c r="F12" s="9"/>
      <c r="G12" s="10"/>
      <c r="H12" s="11"/>
      <c r="I12" s="11"/>
      <c r="J12" s="11"/>
      <c r="K12" s="12">
        <f>SUM(H12:J12)</f>
        <v>0</v>
      </c>
      <c r="L12" s="11"/>
      <c r="M12" s="13">
        <f>K12-L12</f>
        <v>0</v>
      </c>
      <c r="N12" s="14"/>
      <c r="O12" s="15">
        <f>IF(N12&gt;0,K12/N12,0)</f>
        <v>0</v>
      </c>
      <c r="P12" s="16">
        <f>IF(N12&gt;0, N12/K12, 0)</f>
        <v>0</v>
      </c>
      <c r="Q12" s="17">
        <f>N12-(L12*P12)</f>
        <v>0</v>
      </c>
      <c r="R12" s="18">
        <f>IF(G12="Gasolio",#REF!)+IF(G12="Benzina",$K$52)</f>
        <v>0</v>
      </c>
      <c r="S12" s="19">
        <f>IF(Q12&gt;0, Q12*R12, 0)</f>
        <v>0</v>
      </c>
    </row>
    <row r="13" spans="2:19" x14ac:dyDescent="0.2">
      <c r="B13" s="20">
        <v>2</v>
      </c>
      <c r="C13" s="21"/>
      <c r="D13" s="22"/>
      <c r="E13" s="22"/>
      <c r="F13" s="23"/>
      <c r="G13" s="10"/>
      <c r="H13" s="24"/>
      <c r="I13" s="24"/>
      <c r="J13" s="24"/>
      <c r="K13" s="12">
        <f t="shared" ref="K13:K41" si="0">SUM(H13:J13)</f>
        <v>0</v>
      </c>
      <c r="L13" s="11"/>
      <c r="M13" s="13">
        <f t="shared" ref="M13:M46" si="1">K13-L13</f>
        <v>0</v>
      </c>
      <c r="N13" s="25"/>
      <c r="O13" s="15">
        <f t="shared" ref="O13:O46" si="2">IF(N13&gt;0,K13/N13,0)</f>
        <v>0</v>
      </c>
      <c r="P13" s="16">
        <f t="shared" ref="P13:P46" si="3">IF(N13&gt;0, N13/K13, 0)</f>
        <v>0</v>
      </c>
      <c r="Q13" s="17">
        <f t="shared" ref="Q13:Q46" si="4">N13-(L13*P13)</f>
        <v>0</v>
      </c>
      <c r="R13" s="18">
        <f>IF(G13="Gasolio",#REF!)+IF(G13="Benzina",$K$52)</f>
        <v>0</v>
      </c>
      <c r="S13" s="19">
        <f t="shared" ref="S13:S46" si="5">IF(Q13&gt;0, Q13*R13, 0)</f>
        <v>0</v>
      </c>
    </row>
    <row r="14" spans="2:19" x14ac:dyDescent="0.2">
      <c r="B14" s="7">
        <v>3</v>
      </c>
      <c r="C14" s="21"/>
      <c r="D14" s="22"/>
      <c r="E14" s="22"/>
      <c r="F14" s="23"/>
      <c r="G14" s="10"/>
      <c r="H14" s="24"/>
      <c r="I14" s="24"/>
      <c r="J14" s="24"/>
      <c r="K14" s="12">
        <f t="shared" si="0"/>
        <v>0</v>
      </c>
      <c r="L14" s="11"/>
      <c r="M14" s="13">
        <f t="shared" si="1"/>
        <v>0</v>
      </c>
      <c r="N14" s="25"/>
      <c r="O14" s="15">
        <f t="shared" si="2"/>
        <v>0</v>
      </c>
      <c r="P14" s="16">
        <f t="shared" si="3"/>
        <v>0</v>
      </c>
      <c r="Q14" s="17">
        <f t="shared" si="4"/>
        <v>0</v>
      </c>
      <c r="R14" s="18">
        <f>IF(G14="Gasolio",#REF!)+IF(G14="Benzina",$K$52)</f>
        <v>0</v>
      </c>
      <c r="S14" s="19">
        <f t="shared" si="5"/>
        <v>0</v>
      </c>
    </row>
    <row r="15" spans="2:19" x14ac:dyDescent="0.2">
      <c r="B15" s="20">
        <v>4</v>
      </c>
      <c r="C15" s="21"/>
      <c r="D15" s="22"/>
      <c r="E15" s="22"/>
      <c r="F15" s="23"/>
      <c r="G15" s="10"/>
      <c r="H15" s="24"/>
      <c r="I15" s="24"/>
      <c r="J15" s="24"/>
      <c r="K15" s="12">
        <f t="shared" si="0"/>
        <v>0</v>
      </c>
      <c r="L15" s="11"/>
      <c r="M15" s="13">
        <f t="shared" si="1"/>
        <v>0</v>
      </c>
      <c r="N15" s="25"/>
      <c r="O15" s="15">
        <f t="shared" si="2"/>
        <v>0</v>
      </c>
      <c r="P15" s="16">
        <f t="shared" si="3"/>
        <v>0</v>
      </c>
      <c r="Q15" s="17">
        <f t="shared" si="4"/>
        <v>0</v>
      </c>
      <c r="R15" s="18">
        <f>IF(G15="Gasolio",#REF!)+IF(G15="Benzina",$K$52)</f>
        <v>0</v>
      </c>
      <c r="S15" s="19">
        <f>IF(Q15&gt;0, Q15*R15, 0)</f>
        <v>0</v>
      </c>
    </row>
    <row r="16" spans="2:19" x14ac:dyDescent="0.2">
      <c r="B16" s="7">
        <v>5</v>
      </c>
      <c r="C16" s="21"/>
      <c r="D16" s="22"/>
      <c r="E16" s="22"/>
      <c r="F16" s="23"/>
      <c r="G16" s="10"/>
      <c r="H16" s="24"/>
      <c r="I16" s="24"/>
      <c r="J16" s="24"/>
      <c r="K16" s="12">
        <f t="shared" si="0"/>
        <v>0</v>
      </c>
      <c r="L16" s="11"/>
      <c r="M16" s="13">
        <f t="shared" si="1"/>
        <v>0</v>
      </c>
      <c r="N16" s="25"/>
      <c r="O16" s="15">
        <f t="shared" si="2"/>
        <v>0</v>
      </c>
      <c r="P16" s="16">
        <f t="shared" si="3"/>
        <v>0</v>
      </c>
      <c r="Q16" s="17">
        <f t="shared" si="4"/>
        <v>0</v>
      </c>
      <c r="R16" s="18">
        <f>IF(G16="Gasolio",#REF!)+IF(G16="Benzina",$K$52)</f>
        <v>0</v>
      </c>
      <c r="S16" s="19">
        <f t="shared" si="5"/>
        <v>0</v>
      </c>
    </row>
    <row r="17" spans="2:19" x14ac:dyDescent="0.2">
      <c r="B17" s="20">
        <v>6</v>
      </c>
      <c r="C17" s="21"/>
      <c r="D17" s="22"/>
      <c r="E17" s="22"/>
      <c r="F17" s="23"/>
      <c r="G17" s="10"/>
      <c r="H17" s="24"/>
      <c r="I17" s="24"/>
      <c r="J17" s="24"/>
      <c r="K17" s="12">
        <f t="shared" si="0"/>
        <v>0</v>
      </c>
      <c r="L17" s="11"/>
      <c r="M17" s="13">
        <f t="shared" si="1"/>
        <v>0</v>
      </c>
      <c r="N17" s="25"/>
      <c r="O17" s="15">
        <f t="shared" si="2"/>
        <v>0</v>
      </c>
      <c r="P17" s="16">
        <f t="shared" si="3"/>
        <v>0</v>
      </c>
      <c r="Q17" s="17">
        <f t="shared" si="4"/>
        <v>0</v>
      </c>
      <c r="R17" s="18">
        <f>IF(G17="Gasolio",#REF!)+IF(G17="Benzina",$K$52)</f>
        <v>0</v>
      </c>
      <c r="S17" s="19">
        <f t="shared" si="5"/>
        <v>0</v>
      </c>
    </row>
    <row r="18" spans="2:19" x14ac:dyDescent="0.2">
      <c r="B18" s="7">
        <v>7</v>
      </c>
      <c r="C18" s="23"/>
      <c r="D18" s="26"/>
      <c r="E18" s="26"/>
      <c r="F18" s="23"/>
      <c r="G18" s="10"/>
      <c r="H18" s="24"/>
      <c r="I18" s="24"/>
      <c r="J18" s="24"/>
      <c r="K18" s="12">
        <f t="shared" si="0"/>
        <v>0</v>
      </c>
      <c r="L18" s="11"/>
      <c r="M18" s="13">
        <f t="shared" si="1"/>
        <v>0</v>
      </c>
      <c r="N18" s="25"/>
      <c r="O18" s="15">
        <f t="shared" si="2"/>
        <v>0</v>
      </c>
      <c r="P18" s="16">
        <f t="shared" si="3"/>
        <v>0</v>
      </c>
      <c r="Q18" s="17">
        <f t="shared" si="4"/>
        <v>0</v>
      </c>
      <c r="R18" s="18">
        <f>IF(G18="Gasolio",#REF!)+IF(G18="Benzina",$K$52)</f>
        <v>0</v>
      </c>
      <c r="S18" s="19">
        <f t="shared" si="5"/>
        <v>0</v>
      </c>
    </row>
    <row r="19" spans="2:19" x14ac:dyDescent="0.2">
      <c r="B19" s="20">
        <v>8</v>
      </c>
      <c r="C19" s="23"/>
      <c r="D19" s="26"/>
      <c r="E19" s="26"/>
      <c r="F19" s="23"/>
      <c r="G19" s="10"/>
      <c r="H19" s="24"/>
      <c r="I19" s="24"/>
      <c r="J19" s="24"/>
      <c r="K19" s="12">
        <f t="shared" si="0"/>
        <v>0</v>
      </c>
      <c r="L19" s="11"/>
      <c r="M19" s="13">
        <f t="shared" si="1"/>
        <v>0</v>
      </c>
      <c r="N19" s="25"/>
      <c r="O19" s="15">
        <f t="shared" si="2"/>
        <v>0</v>
      </c>
      <c r="P19" s="16">
        <f t="shared" si="3"/>
        <v>0</v>
      </c>
      <c r="Q19" s="17">
        <f t="shared" si="4"/>
        <v>0</v>
      </c>
      <c r="R19" s="18">
        <f>IF(G19="Gasolio",#REF!)+IF(G19="Benzina",$K$52)</f>
        <v>0</v>
      </c>
      <c r="S19" s="19">
        <f t="shared" si="5"/>
        <v>0</v>
      </c>
    </row>
    <row r="20" spans="2:19" x14ac:dyDescent="0.2">
      <c r="B20" s="7">
        <v>9</v>
      </c>
      <c r="C20" s="23"/>
      <c r="D20" s="26"/>
      <c r="E20" s="26"/>
      <c r="F20" s="23"/>
      <c r="G20" s="10"/>
      <c r="H20" s="24"/>
      <c r="I20" s="24"/>
      <c r="J20" s="24"/>
      <c r="K20" s="12">
        <f t="shared" si="0"/>
        <v>0</v>
      </c>
      <c r="L20" s="11"/>
      <c r="M20" s="13">
        <f t="shared" si="1"/>
        <v>0</v>
      </c>
      <c r="N20" s="25"/>
      <c r="O20" s="15">
        <f t="shared" si="2"/>
        <v>0</v>
      </c>
      <c r="P20" s="16">
        <f t="shared" si="3"/>
        <v>0</v>
      </c>
      <c r="Q20" s="17">
        <f t="shared" si="4"/>
        <v>0</v>
      </c>
      <c r="R20" s="18">
        <f>IF(G20="Gasolio",#REF!)+IF(G20="Benzina",$K$52)</f>
        <v>0</v>
      </c>
      <c r="S20" s="19">
        <f t="shared" si="5"/>
        <v>0</v>
      </c>
    </row>
    <row r="21" spans="2:19" x14ac:dyDescent="0.2">
      <c r="B21" s="7">
        <v>10</v>
      </c>
      <c r="C21" s="23"/>
      <c r="D21" s="26"/>
      <c r="E21" s="26"/>
      <c r="F21" s="23"/>
      <c r="G21" s="10"/>
      <c r="H21" s="24"/>
      <c r="I21" s="24"/>
      <c r="J21" s="24"/>
      <c r="K21" s="12">
        <f t="shared" si="0"/>
        <v>0</v>
      </c>
      <c r="L21" s="11"/>
      <c r="M21" s="13">
        <f t="shared" si="1"/>
        <v>0</v>
      </c>
      <c r="N21" s="25"/>
      <c r="O21" s="15">
        <f t="shared" si="2"/>
        <v>0</v>
      </c>
      <c r="P21" s="16">
        <f t="shared" si="3"/>
        <v>0</v>
      </c>
      <c r="Q21" s="17">
        <f t="shared" si="4"/>
        <v>0</v>
      </c>
      <c r="R21" s="18">
        <f>IF(G21="Gasolio",#REF!)+IF(G21="Benzina",$K$52)</f>
        <v>0</v>
      </c>
      <c r="S21" s="19">
        <f t="shared" si="5"/>
        <v>0</v>
      </c>
    </row>
    <row r="22" spans="2:19" x14ac:dyDescent="0.2">
      <c r="B22" s="20">
        <v>11</v>
      </c>
      <c r="C22" s="23"/>
      <c r="D22" s="26"/>
      <c r="E22" s="26"/>
      <c r="F22" s="23"/>
      <c r="G22" s="10"/>
      <c r="H22" s="24"/>
      <c r="I22" s="24"/>
      <c r="J22" s="24"/>
      <c r="K22" s="12">
        <f t="shared" si="0"/>
        <v>0</v>
      </c>
      <c r="L22" s="11"/>
      <c r="M22" s="13">
        <f t="shared" si="1"/>
        <v>0</v>
      </c>
      <c r="N22" s="25"/>
      <c r="O22" s="15">
        <f t="shared" si="2"/>
        <v>0</v>
      </c>
      <c r="P22" s="16">
        <f t="shared" si="3"/>
        <v>0</v>
      </c>
      <c r="Q22" s="17">
        <f t="shared" si="4"/>
        <v>0</v>
      </c>
      <c r="R22" s="18">
        <f>IF(G22="Gasolio",#REF!)+IF(G22="Benzina",$K$52)</f>
        <v>0</v>
      </c>
      <c r="S22" s="19">
        <f t="shared" si="5"/>
        <v>0</v>
      </c>
    </row>
    <row r="23" spans="2:19" x14ac:dyDescent="0.2">
      <c r="B23" s="7">
        <v>12</v>
      </c>
      <c r="C23" s="23"/>
      <c r="D23" s="26"/>
      <c r="E23" s="26"/>
      <c r="F23" s="23"/>
      <c r="G23" s="10"/>
      <c r="H23" s="24"/>
      <c r="I23" s="24"/>
      <c r="J23" s="24"/>
      <c r="K23" s="12">
        <f t="shared" si="0"/>
        <v>0</v>
      </c>
      <c r="L23" s="11"/>
      <c r="M23" s="13">
        <f t="shared" si="1"/>
        <v>0</v>
      </c>
      <c r="N23" s="25"/>
      <c r="O23" s="15">
        <f t="shared" si="2"/>
        <v>0</v>
      </c>
      <c r="P23" s="16">
        <f t="shared" si="3"/>
        <v>0</v>
      </c>
      <c r="Q23" s="17">
        <f t="shared" si="4"/>
        <v>0</v>
      </c>
      <c r="R23" s="18">
        <f>IF(G23="Gasolio",#REF!)+IF(G23="Benzina",$K$52)</f>
        <v>0</v>
      </c>
      <c r="S23" s="19">
        <f t="shared" si="5"/>
        <v>0</v>
      </c>
    </row>
    <row r="24" spans="2:19" x14ac:dyDescent="0.2">
      <c r="B24" s="20">
        <v>13</v>
      </c>
      <c r="C24" s="23"/>
      <c r="D24" s="26"/>
      <c r="E24" s="26"/>
      <c r="F24" s="23"/>
      <c r="G24" s="10"/>
      <c r="H24" s="24"/>
      <c r="I24" s="24"/>
      <c r="J24" s="24"/>
      <c r="K24" s="12">
        <f t="shared" si="0"/>
        <v>0</v>
      </c>
      <c r="L24" s="11"/>
      <c r="M24" s="13">
        <f t="shared" si="1"/>
        <v>0</v>
      </c>
      <c r="N24" s="25"/>
      <c r="O24" s="15">
        <f t="shared" si="2"/>
        <v>0</v>
      </c>
      <c r="P24" s="16">
        <f t="shared" si="3"/>
        <v>0</v>
      </c>
      <c r="Q24" s="17">
        <f t="shared" si="4"/>
        <v>0</v>
      </c>
      <c r="R24" s="18">
        <f>IF(G24="Gasolio",#REF!)+IF(G24="Benzina",$K$52)</f>
        <v>0</v>
      </c>
      <c r="S24" s="19">
        <f t="shared" si="5"/>
        <v>0</v>
      </c>
    </row>
    <row r="25" spans="2:19" x14ac:dyDescent="0.2">
      <c r="B25" s="7">
        <v>14</v>
      </c>
      <c r="C25" s="23"/>
      <c r="D25" s="26"/>
      <c r="E25" s="26"/>
      <c r="F25" s="23"/>
      <c r="G25" s="10"/>
      <c r="H25" s="24"/>
      <c r="I25" s="24"/>
      <c r="J25" s="24"/>
      <c r="K25" s="12">
        <f t="shared" si="0"/>
        <v>0</v>
      </c>
      <c r="L25" s="11"/>
      <c r="M25" s="13">
        <f t="shared" si="1"/>
        <v>0</v>
      </c>
      <c r="N25" s="25"/>
      <c r="O25" s="15">
        <f t="shared" si="2"/>
        <v>0</v>
      </c>
      <c r="P25" s="16">
        <f t="shared" si="3"/>
        <v>0</v>
      </c>
      <c r="Q25" s="17">
        <f t="shared" si="4"/>
        <v>0</v>
      </c>
      <c r="R25" s="18">
        <f>IF(G25="Gasolio",#REF!)+IF(G25="Benzina",$K$52)</f>
        <v>0</v>
      </c>
      <c r="S25" s="19">
        <f t="shared" si="5"/>
        <v>0</v>
      </c>
    </row>
    <row r="26" spans="2:19" x14ac:dyDescent="0.2">
      <c r="B26" s="20">
        <v>15</v>
      </c>
      <c r="C26" s="23"/>
      <c r="D26" s="26"/>
      <c r="E26" s="26"/>
      <c r="F26" s="23"/>
      <c r="G26" s="10"/>
      <c r="H26" s="24"/>
      <c r="I26" s="24"/>
      <c r="J26" s="24"/>
      <c r="K26" s="12">
        <f t="shared" si="0"/>
        <v>0</v>
      </c>
      <c r="L26" s="11"/>
      <c r="M26" s="13">
        <f t="shared" si="1"/>
        <v>0</v>
      </c>
      <c r="N26" s="25"/>
      <c r="O26" s="15">
        <f t="shared" si="2"/>
        <v>0</v>
      </c>
      <c r="P26" s="16">
        <f t="shared" si="3"/>
        <v>0</v>
      </c>
      <c r="Q26" s="17">
        <f t="shared" si="4"/>
        <v>0</v>
      </c>
      <c r="R26" s="18">
        <f>IF(G26="Gasolio",#REF!)+IF(G26="Benzina",$K$52)</f>
        <v>0</v>
      </c>
      <c r="S26" s="19">
        <f t="shared" si="5"/>
        <v>0</v>
      </c>
    </row>
    <row r="27" spans="2:19" x14ac:dyDescent="0.2">
      <c r="B27" s="7">
        <v>16</v>
      </c>
      <c r="C27" s="23"/>
      <c r="D27" s="26"/>
      <c r="E27" s="26"/>
      <c r="F27" s="23"/>
      <c r="G27" s="10"/>
      <c r="H27" s="24"/>
      <c r="I27" s="24"/>
      <c r="J27" s="24"/>
      <c r="K27" s="12">
        <f t="shared" si="0"/>
        <v>0</v>
      </c>
      <c r="L27" s="11"/>
      <c r="M27" s="13">
        <f t="shared" si="1"/>
        <v>0</v>
      </c>
      <c r="N27" s="25"/>
      <c r="O27" s="15">
        <f t="shared" si="2"/>
        <v>0</v>
      </c>
      <c r="P27" s="16">
        <f t="shared" si="3"/>
        <v>0</v>
      </c>
      <c r="Q27" s="17">
        <f t="shared" si="4"/>
        <v>0</v>
      </c>
      <c r="R27" s="18">
        <f>IF(G27="Gasolio",#REF!)+IF(G27="Benzina",$K$52)</f>
        <v>0</v>
      </c>
      <c r="S27" s="19">
        <f t="shared" si="5"/>
        <v>0</v>
      </c>
    </row>
    <row r="28" spans="2:19" x14ac:dyDescent="0.2">
      <c r="B28" s="20">
        <v>17</v>
      </c>
      <c r="C28" s="23"/>
      <c r="D28" s="26"/>
      <c r="E28" s="26"/>
      <c r="F28" s="23"/>
      <c r="G28" s="10"/>
      <c r="H28" s="24"/>
      <c r="I28" s="24"/>
      <c r="J28" s="24"/>
      <c r="K28" s="12">
        <f t="shared" si="0"/>
        <v>0</v>
      </c>
      <c r="L28" s="11"/>
      <c r="M28" s="13">
        <f t="shared" si="1"/>
        <v>0</v>
      </c>
      <c r="N28" s="25"/>
      <c r="O28" s="15">
        <f t="shared" si="2"/>
        <v>0</v>
      </c>
      <c r="P28" s="16">
        <f t="shared" si="3"/>
        <v>0</v>
      </c>
      <c r="Q28" s="17">
        <f t="shared" si="4"/>
        <v>0</v>
      </c>
      <c r="R28" s="18">
        <f>IF(G28="Gasolio",#REF!)+IF(G28="Benzina",$K$52)</f>
        <v>0</v>
      </c>
      <c r="S28" s="19">
        <f t="shared" si="5"/>
        <v>0</v>
      </c>
    </row>
    <row r="29" spans="2:19" x14ac:dyDescent="0.2">
      <c r="B29" s="7">
        <v>18</v>
      </c>
      <c r="C29" s="23"/>
      <c r="D29" s="26"/>
      <c r="E29" s="26"/>
      <c r="F29" s="23"/>
      <c r="G29" s="10"/>
      <c r="H29" s="24"/>
      <c r="I29" s="24"/>
      <c r="J29" s="24"/>
      <c r="K29" s="12">
        <f t="shared" si="0"/>
        <v>0</v>
      </c>
      <c r="L29" s="11"/>
      <c r="M29" s="13">
        <f t="shared" si="1"/>
        <v>0</v>
      </c>
      <c r="N29" s="25"/>
      <c r="O29" s="15">
        <f t="shared" si="2"/>
        <v>0</v>
      </c>
      <c r="P29" s="16">
        <f t="shared" si="3"/>
        <v>0</v>
      </c>
      <c r="Q29" s="17">
        <f t="shared" si="4"/>
        <v>0</v>
      </c>
      <c r="R29" s="18">
        <f>IF(G29="Gasolio",#REF!)+IF(G29="Benzina",$K$52)</f>
        <v>0</v>
      </c>
      <c r="S29" s="19">
        <f t="shared" si="5"/>
        <v>0</v>
      </c>
    </row>
    <row r="30" spans="2:19" x14ac:dyDescent="0.2">
      <c r="B30" s="7">
        <v>19</v>
      </c>
      <c r="C30" s="23"/>
      <c r="D30" s="26"/>
      <c r="E30" s="26"/>
      <c r="F30" s="23"/>
      <c r="G30" s="10"/>
      <c r="H30" s="24"/>
      <c r="I30" s="24"/>
      <c r="J30" s="24"/>
      <c r="K30" s="12">
        <f t="shared" si="0"/>
        <v>0</v>
      </c>
      <c r="L30" s="11"/>
      <c r="M30" s="13">
        <f t="shared" si="1"/>
        <v>0</v>
      </c>
      <c r="N30" s="25"/>
      <c r="O30" s="15">
        <f t="shared" si="2"/>
        <v>0</v>
      </c>
      <c r="P30" s="16">
        <f t="shared" si="3"/>
        <v>0</v>
      </c>
      <c r="Q30" s="17">
        <f t="shared" si="4"/>
        <v>0</v>
      </c>
      <c r="R30" s="18">
        <f>IF(G30="Gasolio",#REF!)+IF(G30="Benzina",$K$52)</f>
        <v>0</v>
      </c>
      <c r="S30" s="19">
        <f t="shared" si="5"/>
        <v>0</v>
      </c>
    </row>
    <row r="31" spans="2:19" x14ac:dyDescent="0.2">
      <c r="B31" s="20">
        <v>20</v>
      </c>
      <c r="C31" s="23"/>
      <c r="D31" s="26"/>
      <c r="E31" s="26"/>
      <c r="F31" s="23"/>
      <c r="G31" s="10"/>
      <c r="H31" s="24"/>
      <c r="I31" s="24"/>
      <c r="J31" s="24"/>
      <c r="K31" s="12">
        <f t="shared" si="0"/>
        <v>0</v>
      </c>
      <c r="L31" s="11"/>
      <c r="M31" s="13">
        <f t="shared" si="1"/>
        <v>0</v>
      </c>
      <c r="N31" s="25"/>
      <c r="O31" s="15">
        <f t="shared" si="2"/>
        <v>0</v>
      </c>
      <c r="P31" s="16">
        <f t="shared" si="3"/>
        <v>0</v>
      </c>
      <c r="Q31" s="17">
        <f t="shared" si="4"/>
        <v>0</v>
      </c>
      <c r="R31" s="18">
        <f>IF(G31="Gasolio",#REF!)+IF(G31="Benzina",$K$52)</f>
        <v>0</v>
      </c>
      <c r="S31" s="19">
        <f t="shared" si="5"/>
        <v>0</v>
      </c>
    </row>
    <row r="32" spans="2:19" x14ac:dyDescent="0.2">
      <c r="B32" s="7">
        <v>21</v>
      </c>
      <c r="C32" s="23"/>
      <c r="D32" s="26"/>
      <c r="E32" s="26"/>
      <c r="F32" s="23"/>
      <c r="G32" s="10"/>
      <c r="H32" s="24"/>
      <c r="I32" s="24"/>
      <c r="J32" s="24"/>
      <c r="K32" s="12">
        <f t="shared" si="0"/>
        <v>0</v>
      </c>
      <c r="L32" s="11"/>
      <c r="M32" s="13">
        <f t="shared" si="1"/>
        <v>0</v>
      </c>
      <c r="N32" s="25"/>
      <c r="O32" s="15">
        <f t="shared" si="2"/>
        <v>0</v>
      </c>
      <c r="P32" s="16">
        <f t="shared" si="3"/>
        <v>0</v>
      </c>
      <c r="Q32" s="17">
        <f t="shared" si="4"/>
        <v>0</v>
      </c>
      <c r="R32" s="18">
        <f>IF(G32="Gasolio",#REF!)+IF(G32="Benzina",$K$52)</f>
        <v>0</v>
      </c>
      <c r="S32" s="19">
        <f t="shared" si="5"/>
        <v>0</v>
      </c>
    </row>
    <row r="33" spans="2:19" x14ac:dyDescent="0.2">
      <c r="B33" s="20">
        <v>22</v>
      </c>
      <c r="C33" s="23"/>
      <c r="D33" s="26"/>
      <c r="E33" s="26"/>
      <c r="F33" s="23"/>
      <c r="G33" s="10"/>
      <c r="H33" s="24"/>
      <c r="I33" s="24"/>
      <c r="J33" s="24"/>
      <c r="K33" s="12">
        <f t="shared" si="0"/>
        <v>0</v>
      </c>
      <c r="L33" s="11"/>
      <c r="M33" s="13">
        <f t="shared" si="1"/>
        <v>0</v>
      </c>
      <c r="N33" s="25"/>
      <c r="O33" s="15">
        <f t="shared" si="2"/>
        <v>0</v>
      </c>
      <c r="P33" s="16">
        <f t="shared" si="3"/>
        <v>0</v>
      </c>
      <c r="Q33" s="17">
        <f t="shared" si="4"/>
        <v>0</v>
      </c>
      <c r="R33" s="18">
        <f>IF(G33="Gasolio",#REF!)+IF(G33="Benzina",$K$52)</f>
        <v>0</v>
      </c>
      <c r="S33" s="19">
        <f t="shared" si="5"/>
        <v>0</v>
      </c>
    </row>
    <row r="34" spans="2:19" x14ac:dyDescent="0.2">
      <c r="B34" s="7">
        <v>23</v>
      </c>
      <c r="C34" s="23"/>
      <c r="D34" s="26"/>
      <c r="E34" s="26"/>
      <c r="F34" s="23"/>
      <c r="G34" s="10"/>
      <c r="H34" s="24"/>
      <c r="I34" s="24"/>
      <c r="J34" s="24"/>
      <c r="K34" s="12">
        <f t="shared" si="0"/>
        <v>0</v>
      </c>
      <c r="L34" s="11"/>
      <c r="M34" s="13">
        <f t="shared" si="1"/>
        <v>0</v>
      </c>
      <c r="N34" s="25"/>
      <c r="O34" s="15">
        <f t="shared" si="2"/>
        <v>0</v>
      </c>
      <c r="P34" s="16">
        <f t="shared" si="3"/>
        <v>0</v>
      </c>
      <c r="Q34" s="17">
        <f t="shared" si="4"/>
        <v>0</v>
      </c>
      <c r="R34" s="18">
        <f>IF(G34="Gasolio",#REF!)+IF(G34="Benzina",$K$52)</f>
        <v>0</v>
      </c>
      <c r="S34" s="19">
        <f t="shared" si="5"/>
        <v>0</v>
      </c>
    </row>
    <row r="35" spans="2:19" x14ac:dyDescent="0.2">
      <c r="B35" s="20">
        <v>24</v>
      </c>
      <c r="C35" s="23"/>
      <c r="D35" s="26"/>
      <c r="E35" s="26"/>
      <c r="F35" s="23"/>
      <c r="G35" s="10"/>
      <c r="H35" s="24"/>
      <c r="I35" s="24"/>
      <c r="J35" s="24"/>
      <c r="K35" s="12">
        <f t="shared" si="0"/>
        <v>0</v>
      </c>
      <c r="L35" s="11"/>
      <c r="M35" s="13">
        <f t="shared" si="1"/>
        <v>0</v>
      </c>
      <c r="N35" s="25"/>
      <c r="O35" s="15">
        <f t="shared" si="2"/>
        <v>0</v>
      </c>
      <c r="P35" s="16">
        <f t="shared" si="3"/>
        <v>0</v>
      </c>
      <c r="Q35" s="17">
        <f t="shared" si="4"/>
        <v>0</v>
      </c>
      <c r="R35" s="18">
        <f>IF(G35="Gasolio",#REF!)+IF(G35="Benzina",$K$52)</f>
        <v>0</v>
      </c>
      <c r="S35" s="19">
        <f t="shared" si="5"/>
        <v>0</v>
      </c>
    </row>
    <row r="36" spans="2:19" x14ac:dyDescent="0.2">
      <c r="B36" s="7">
        <v>25</v>
      </c>
      <c r="C36" s="23"/>
      <c r="D36" s="26"/>
      <c r="E36" s="26"/>
      <c r="F36" s="23"/>
      <c r="G36" s="10"/>
      <c r="H36" s="24"/>
      <c r="I36" s="24"/>
      <c r="J36" s="24"/>
      <c r="K36" s="12">
        <f t="shared" si="0"/>
        <v>0</v>
      </c>
      <c r="L36" s="11"/>
      <c r="M36" s="13">
        <f t="shared" si="1"/>
        <v>0</v>
      </c>
      <c r="N36" s="25"/>
      <c r="O36" s="15">
        <f t="shared" si="2"/>
        <v>0</v>
      </c>
      <c r="P36" s="16">
        <f t="shared" si="3"/>
        <v>0</v>
      </c>
      <c r="Q36" s="17">
        <f t="shared" si="4"/>
        <v>0</v>
      </c>
      <c r="R36" s="18">
        <f>IF(G36="Gasolio",#REF!)+IF(G36="Benzina",$K$52)</f>
        <v>0</v>
      </c>
      <c r="S36" s="19">
        <f t="shared" si="5"/>
        <v>0</v>
      </c>
    </row>
    <row r="37" spans="2:19" x14ac:dyDescent="0.2">
      <c r="B37" s="20">
        <v>26</v>
      </c>
      <c r="C37" s="23"/>
      <c r="D37" s="26"/>
      <c r="E37" s="26"/>
      <c r="F37" s="23"/>
      <c r="G37" s="10"/>
      <c r="H37" s="24"/>
      <c r="I37" s="24"/>
      <c r="J37" s="24"/>
      <c r="K37" s="12">
        <f t="shared" si="0"/>
        <v>0</v>
      </c>
      <c r="L37" s="11"/>
      <c r="M37" s="13">
        <f t="shared" si="1"/>
        <v>0</v>
      </c>
      <c r="N37" s="25"/>
      <c r="O37" s="15">
        <f t="shared" si="2"/>
        <v>0</v>
      </c>
      <c r="P37" s="16">
        <f t="shared" si="3"/>
        <v>0</v>
      </c>
      <c r="Q37" s="17">
        <f t="shared" si="4"/>
        <v>0</v>
      </c>
      <c r="R37" s="18">
        <f>IF(G37="Gasolio",#REF!)+IF(G37="Benzina",$K$52)</f>
        <v>0</v>
      </c>
      <c r="S37" s="19">
        <f t="shared" si="5"/>
        <v>0</v>
      </c>
    </row>
    <row r="38" spans="2:19" x14ac:dyDescent="0.2">
      <c r="B38" s="7">
        <v>27</v>
      </c>
      <c r="C38" s="23"/>
      <c r="D38" s="26"/>
      <c r="E38" s="26"/>
      <c r="F38" s="23"/>
      <c r="G38" s="10"/>
      <c r="H38" s="24"/>
      <c r="I38" s="24"/>
      <c r="J38" s="24"/>
      <c r="K38" s="12">
        <f t="shared" si="0"/>
        <v>0</v>
      </c>
      <c r="L38" s="11"/>
      <c r="M38" s="13">
        <f t="shared" si="1"/>
        <v>0</v>
      </c>
      <c r="N38" s="25"/>
      <c r="O38" s="15">
        <f t="shared" si="2"/>
        <v>0</v>
      </c>
      <c r="P38" s="16">
        <f t="shared" si="3"/>
        <v>0</v>
      </c>
      <c r="Q38" s="17">
        <f t="shared" si="4"/>
        <v>0</v>
      </c>
      <c r="R38" s="18">
        <f>IF(G38="Gasolio",#REF!)+IF(G38="Benzina",$K$52)</f>
        <v>0</v>
      </c>
      <c r="S38" s="19">
        <f t="shared" si="5"/>
        <v>0</v>
      </c>
    </row>
    <row r="39" spans="2:19" x14ac:dyDescent="0.2">
      <c r="B39" s="7">
        <v>28</v>
      </c>
      <c r="C39" s="23"/>
      <c r="D39" s="26"/>
      <c r="E39" s="26"/>
      <c r="F39" s="23"/>
      <c r="G39" s="10"/>
      <c r="H39" s="24"/>
      <c r="I39" s="24"/>
      <c r="J39" s="24"/>
      <c r="K39" s="12">
        <f t="shared" si="0"/>
        <v>0</v>
      </c>
      <c r="L39" s="11"/>
      <c r="M39" s="13">
        <f t="shared" si="1"/>
        <v>0</v>
      </c>
      <c r="N39" s="25"/>
      <c r="O39" s="15">
        <f t="shared" si="2"/>
        <v>0</v>
      </c>
      <c r="P39" s="16">
        <f t="shared" si="3"/>
        <v>0</v>
      </c>
      <c r="Q39" s="17">
        <f t="shared" si="4"/>
        <v>0</v>
      </c>
      <c r="R39" s="18">
        <f>IF(G39="Gasolio",#REF!)+IF(G39="Benzina",$K$52)</f>
        <v>0</v>
      </c>
      <c r="S39" s="19">
        <f t="shared" si="5"/>
        <v>0</v>
      </c>
    </row>
    <row r="40" spans="2:19" x14ac:dyDescent="0.2">
      <c r="B40" s="20">
        <v>29</v>
      </c>
      <c r="C40" s="23"/>
      <c r="D40" s="26"/>
      <c r="E40" s="26"/>
      <c r="F40" s="23"/>
      <c r="G40" s="10"/>
      <c r="H40" s="24"/>
      <c r="I40" s="24"/>
      <c r="J40" s="24"/>
      <c r="K40" s="12">
        <f t="shared" si="0"/>
        <v>0</v>
      </c>
      <c r="L40" s="11"/>
      <c r="M40" s="13">
        <f t="shared" si="1"/>
        <v>0</v>
      </c>
      <c r="N40" s="25"/>
      <c r="O40" s="15">
        <f t="shared" si="2"/>
        <v>0</v>
      </c>
      <c r="P40" s="16">
        <f t="shared" si="3"/>
        <v>0</v>
      </c>
      <c r="Q40" s="17">
        <f t="shared" si="4"/>
        <v>0</v>
      </c>
      <c r="R40" s="18">
        <f>IF(G40="Gasolio",#REF!)+IF(G40="Benzina",$K$52)</f>
        <v>0</v>
      </c>
      <c r="S40" s="19">
        <f t="shared" si="5"/>
        <v>0</v>
      </c>
    </row>
    <row r="41" spans="2:19" x14ac:dyDescent="0.2">
      <c r="B41" s="7">
        <v>30</v>
      </c>
      <c r="C41" s="23"/>
      <c r="D41" s="26"/>
      <c r="E41" s="26"/>
      <c r="F41" s="23"/>
      <c r="G41" s="10"/>
      <c r="H41" s="24"/>
      <c r="I41" s="24"/>
      <c r="J41" s="24"/>
      <c r="K41" s="12">
        <f t="shared" si="0"/>
        <v>0</v>
      </c>
      <c r="L41" s="11"/>
      <c r="M41" s="13">
        <f t="shared" si="1"/>
        <v>0</v>
      </c>
      <c r="N41" s="25"/>
      <c r="O41" s="15">
        <f t="shared" si="2"/>
        <v>0</v>
      </c>
      <c r="P41" s="16">
        <f t="shared" si="3"/>
        <v>0</v>
      </c>
      <c r="Q41" s="17">
        <f t="shared" si="4"/>
        <v>0</v>
      </c>
      <c r="R41" s="18">
        <f>IF(G41="Gasolio",#REF!)+IF(G41="Benzina",$K$52)</f>
        <v>0</v>
      </c>
      <c r="S41" s="19">
        <f t="shared" si="5"/>
        <v>0</v>
      </c>
    </row>
    <row r="42" spans="2:19" x14ac:dyDescent="0.2">
      <c r="B42" s="20">
        <v>31</v>
      </c>
      <c r="C42" s="23"/>
      <c r="D42" s="26"/>
      <c r="E42" s="26"/>
      <c r="F42" s="23"/>
      <c r="G42" s="10"/>
      <c r="H42" s="24"/>
      <c r="I42" s="24"/>
      <c r="J42" s="24"/>
      <c r="K42" s="12">
        <f>SUM(H42:J42)</f>
        <v>0</v>
      </c>
      <c r="L42" s="11"/>
      <c r="M42" s="13">
        <f t="shared" si="1"/>
        <v>0</v>
      </c>
      <c r="N42" s="25"/>
      <c r="O42" s="15">
        <f t="shared" si="2"/>
        <v>0</v>
      </c>
      <c r="P42" s="16">
        <f t="shared" si="3"/>
        <v>0</v>
      </c>
      <c r="Q42" s="17">
        <f t="shared" si="4"/>
        <v>0</v>
      </c>
      <c r="R42" s="18">
        <f>IF(G42="Gasolio",#REF!)+IF(G42="Benzina",$K$52)</f>
        <v>0</v>
      </c>
      <c r="S42" s="19">
        <f t="shared" si="5"/>
        <v>0</v>
      </c>
    </row>
    <row r="43" spans="2:19" x14ac:dyDescent="0.2">
      <c r="B43" s="7">
        <v>32</v>
      </c>
      <c r="C43" s="23"/>
      <c r="D43" s="26"/>
      <c r="E43" s="26"/>
      <c r="F43" s="23"/>
      <c r="G43" s="10"/>
      <c r="H43" s="24"/>
      <c r="I43" s="24"/>
      <c r="J43" s="24"/>
      <c r="K43" s="12">
        <f>SUM(H43:J43)</f>
        <v>0</v>
      </c>
      <c r="L43" s="11"/>
      <c r="M43" s="13">
        <f t="shared" si="1"/>
        <v>0</v>
      </c>
      <c r="N43" s="25"/>
      <c r="O43" s="15">
        <f t="shared" si="2"/>
        <v>0</v>
      </c>
      <c r="P43" s="16">
        <f t="shared" si="3"/>
        <v>0</v>
      </c>
      <c r="Q43" s="17">
        <f t="shared" si="4"/>
        <v>0</v>
      </c>
      <c r="R43" s="18">
        <f>IF(G43="Gasolio",#REF!)+IF(G43="Benzina",$K$52)</f>
        <v>0</v>
      </c>
      <c r="S43" s="19">
        <f t="shared" si="5"/>
        <v>0</v>
      </c>
    </row>
    <row r="44" spans="2:19" x14ac:dyDescent="0.2">
      <c r="B44" s="20">
        <v>33</v>
      </c>
      <c r="C44" s="23"/>
      <c r="D44" s="22"/>
      <c r="E44" s="22"/>
      <c r="F44" s="23"/>
      <c r="G44" s="10"/>
      <c r="H44" s="24"/>
      <c r="I44" s="24"/>
      <c r="J44" s="24"/>
      <c r="K44" s="12">
        <f>SUM(H44:J44)</f>
        <v>0</v>
      </c>
      <c r="L44" s="11"/>
      <c r="M44" s="13">
        <f t="shared" si="1"/>
        <v>0</v>
      </c>
      <c r="N44" s="25"/>
      <c r="O44" s="15">
        <f t="shared" si="2"/>
        <v>0</v>
      </c>
      <c r="P44" s="16">
        <f t="shared" si="3"/>
        <v>0</v>
      </c>
      <c r="Q44" s="17">
        <f t="shared" si="4"/>
        <v>0</v>
      </c>
      <c r="R44" s="18">
        <f>IF(G44="Gasolio",#REF!)+IF(G44="Benzina",$K$52)</f>
        <v>0</v>
      </c>
      <c r="S44" s="19">
        <f t="shared" si="5"/>
        <v>0</v>
      </c>
    </row>
    <row r="45" spans="2:19" x14ac:dyDescent="0.2">
      <c r="B45" s="7">
        <v>34</v>
      </c>
      <c r="C45" s="23"/>
      <c r="D45" s="26"/>
      <c r="E45" s="26"/>
      <c r="F45" s="23"/>
      <c r="G45" s="10"/>
      <c r="H45" s="24"/>
      <c r="I45" s="24"/>
      <c r="J45" s="24"/>
      <c r="K45" s="12">
        <f>SUM(H45:J45)</f>
        <v>0</v>
      </c>
      <c r="L45" s="11"/>
      <c r="M45" s="13">
        <f t="shared" si="1"/>
        <v>0</v>
      </c>
      <c r="N45" s="25"/>
      <c r="O45" s="15">
        <f t="shared" si="2"/>
        <v>0</v>
      </c>
      <c r="P45" s="16">
        <f t="shared" si="3"/>
        <v>0</v>
      </c>
      <c r="Q45" s="17">
        <f t="shared" si="4"/>
        <v>0</v>
      </c>
      <c r="R45" s="18">
        <f>IF(G45="Gasolio",#REF!)+IF(G45="Benzina",$K$52)</f>
        <v>0</v>
      </c>
      <c r="S45" s="19">
        <f t="shared" si="5"/>
        <v>0</v>
      </c>
    </row>
    <row r="46" spans="2:19" x14ac:dyDescent="0.2">
      <c r="B46" s="20">
        <v>35</v>
      </c>
      <c r="C46" s="23"/>
      <c r="D46" s="26"/>
      <c r="E46" s="26"/>
      <c r="F46" s="23"/>
      <c r="G46" s="10"/>
      <c r="H46" s="24"/>
      <c r="I46" s="24"/>
      <c r="J46" s="24"/>
      <c r="K46" s="12">
        <f>SUM(H46:J46)</f>
        <v>0</v>
      </c>
      <c r="L46" s="11"/>
      <c r="M46" s="13">
        <f t="shared" si="1"/>
        <v>0</v>
      </c>
      <c r="N46" s="25"/>
      <c r="O46" s="15">
        <f t="shared" si="2"/>
        <v>0</v>
      </c>
      <c r="P46" s="16">
        <f t="shared" si="3"/>
        <v>0</v>
      </c>
      <c r="Q46" s="17">
        <f t="shared" si="4"/>
        <v>0</v>
      </c>
      <c r="R46" s="18">
        <f>IF(G46="Gasolio",#REF!)+IF(G46="Benzina",$K$52)</f>
        <v>0</v>
      </c>
      <c r="S46" s="19">
        <f t="shared" si="5"/>
        <v>0</v>
      </c>
    </row>
    <row r="47" spans="2:19" ht="15.75" thickBot="1" x14ac:dyDescent="0.3">
      <c r="B47" s="27" t="s">
        <v>18</v>
      </c>
      <c r="C47" s="28" t="s">
        <v>17</v>
      </c>
      <c r="D47" s="28" t="s">
        <v>17</v>
      </c>
      <c r="E47" s="28"/>
      <c r="F47" s="28" t="s">
        <v>17</v>
      </c>
      <c r="G47" s="28" t="s">
        <v>17</v>
      </c>
      <c r="H47" s="29">
        <f t="shared" ref="H47:M47" si="6">SUM(H12:H46)</f>
        <v>0</v>
      </c>
      <c r="I47" s="29">
        <f t="shared" si="6"/>
        <v>0</v>
      </c>
      <c r="J47" s="29">
        <f t="shared" si="6"/>
        <v>0</v>
      </c>
      <c r="K47" s="29">
        <f t="shared" si="6"/>
        <v>0</v>
      </c>
      <c r="L47" s="29">
        <f t="shared" si="6"/>
        <v>0</v>
      </c>
      <c r="M47" s="30">
        <f t="shared" si="6"/>
        <v>0</v>
      </c>
      <c r="N47" s="31">
        <f>SUM(N12:N46)</f>
        <v>0</v>
      </c>
      <c r="O47" s="32"/>
      <c r="P47" s="32"/>
      <c r="Q47" s="32">
        <f>SUM(Q12:Q46)</f>
        <v>0</v>
      </c>
      <c r="R47" s="32"/>
      <c r="S47" s="33">
        <f>SUM(S12:S46)</f>
        <v>0</v>
      </c>
    </row>
    <row r="49" spans="6:16" ht="15" thickBot="1" x14ac:dyDescent="0.25"/>
    <row r="50" spans="6:16" x14ac:dyDescent="0.2">
      <c r="F50" s="61" t="s">
        <v>19</v>
      </c>
      <c r="G50" s="62"/>
      <c r="H50" s="62"/>
      <c r="I50" s="62"/>
      <c r="J50" s="62"/>
      <c r="K50" s="62"/>
      <c r="L50" s="62"/>
      <c r="M50" s="62"/>
      <c r="N50" s="63"/>
    </row>
    <row r="51" spans="6:16" ht="45" customHeight="1" x14ac:dyDescent="0.2">
      <c r="F51" s="64" t="s">
        <v>20</v>
      </c>
      <c r="G51" s="65"/>
      <c r="H51" s="65"/>
      <c r="I51" s="66" t="s">
        <v>14</v>
      </c>
      <c r="J51" s="66"/>
      <c r="K51" s="34" t="s">
        <v>21</v>
      </c>
      <c r="L51" s="66" t="s">
        <v>22</v>
      </c>
      <c r="M51" s="66"/>
      <c r="N51" s="67"/>
    </row>
    <row r="52" spans="6:16" x14ac:dyDescent="0.2">
      <c r="F52" s="78" t="s">
        <v>23</v>
      </c>
      <c r="G52" s="79"/>
      <c r="H52" s="79"/>
      <c r="I52" s="80">
        <f>SUMIF(G12:G46, "Benzina", Q12:Q46)</f>
        <v>0</v>
      </c>
      <c r="J52" s="80"/>
      <c r="K52" s="35">
        <v>0.31390000000000001</v>
      </c>
      <c r="L52" s="81">
        <f>I52*K52</f>
        <v>0</v>
      </c>
      <c r="M52" s="81"/>
      <c r="N52" s="82"/>
    </row>
    <row r="53" spans="6:16" ht="15.75" thickBot="1" x14ac:dyDescent="0.3">
      <c r="F53" s="83" t="s">
        <v>25</v>
      </c>
      <c r="G53" s="84"/>
      <c r="H53" s="84"/>
      <c r="I53" s="85">
        <f>SUM(I52:J52)</f>
        <v>0</v>
      </c>
      <c r="J53" s="85"/>
      <c r="K53" s="36" t="s">
        <v>17</v>
      </c>
      <c r="L53" s="86">
        <f>SUM(L52:N52)</f>
        <v>0</v>
      </c>
      <c r="M53" s="86"/>
      <c r="N53" s="87"/>
    </row>
    <row r="57" spans="6:16" ht="15" x14ac:dyDescent="0.2">
      <c r="G57" s="37"/>
      <c r="H57" s="37"/>
      <c r="I57" s="37"/>
      <c r="J57" s="37"/>
      <c r="K57" s="37"/>
      <c r="L57" s="88" t="s">
        <v>26</v>
      </c>
      <c r="M57" s="88"/>
      <c r="N57" s="88"/>
      <c r="O57" s="88"/>
      <c r="P57" s="88"/>
    </row>
    <row r="58" spans="6:16" x14ac:dyDescent="0.2">
      <c r="G58" s="37"/>
      <c r="H58" s="37"/>
      <c r="I58" s="37"/>
      <c r="J58" s="37"/>
      <c r="K58" s="37"/>
      <c r="L58" s="89"/>
      <c r="M58" s="89"/>
      <c r="N58" s="89"/>
      <c r="O58" s="89"/>
      <c r="P58" s="89"/>
    </row>
    <row r="60" spans="6:16" ht="15" x14ac:dyDescent="0.2">
      <c r="G60" s="76" t="s">
        <v>27</v>
      </c>
      <c r="H60" s="76"/>
      <c r="I60" s="76"/>
      <c r="J60" s="76"/>
      <c r="K60" s="76"/>
      <c r="L60" s="77"/>
      <c r="M60" s="77"/>
      <c r="N60" s="77"/>
      <c r="O60" s="77"/>
      <c r="P60" s="77"/>
    </row>
  </sheetData>
  <mergeCells count="32">
    <mergeCell ref="B2:S3"/>
    <mergeCell ref="B4:S4"/>
    <mergeCell ref="B5:S6"/>
    <mergeCell ref="C10:C11"/>
    <mergeCell ref="D10:D11"/>
    <mergeCell ref="E10:E11"/>
    <mergeCell ref="F10:F11"/>
    <mergeCell ref="G10:G11"/>
    <mergeCell ref="H10:J10"/>
    <mergeCell ref="K10:K11"/>
    <mergeCell ref="R10:R11"/>
    <mergeCell ref="S10:S11"/>
    <mergeCell ref="F50:N50"/>
    <mergeCell ref="F51:H51"/>
    <mergeCell ref="I51:J51"/>
    <mergeCell ref="L51:N51"/>
    <mergeCell ref="L10:L11"/>
    <mergeCell ref="M10:M11"/>
    <mergeCell ref="N10:N11"/>
    <mergeCell ref="O10:O11"/>
    <mergeCell ref="P10:P11"/>
    <mergeCell ref="Q10:Q11"/>
    <mergeCell ref="G60:K60"/>
    <mergeCell ref="L60:P60"/>
    <mergeCell ref="F52:H52"/>
    <mergeCell ref="I52:J52"/>
    <mergeCell ref="L52:N52"/>
    <mergeCell ref="F53:H53"/>
    <mergeCell ref="I53:J53"/>
    <mergeCell ref="L53:N53"/>
    <mergeCell ref="L57:P57"/>
    <mergeCell ref="L58:P58"/>
  </mergeCells>
  <dataValidations count="1">
    <dataValidation type="list" allowBlank="1" showInputMessage="1" showErrorMessage="1" sqref="G12:G46" xr:uid="{D6D6F078-808E-44DD-A2D1-6345A8AC523D}">
      <formula1>"Gasolio, Benzina,"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III trimestre 1° per gasolio</vt:lpstr>
      <vt:lpstr>III trimestre 2° per gasolio</vt:lpstr>
      <vt:lpstr>III trimestre 3° per gasolio</vt:lpstr>
      <vt:lpstr>III trimestre 4° per gasolio</vt:lpstr>
      <vt:lpstr>III trimestre 5° per gasolio</vt:lpstr>
      <vt:lpstr>III trimestre 1° per benzina</vt:lpstr>
      <vt:lpstr>III trimestre 2° per benzina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Nicoletta Querro</dc:creator>
  <cp:lastModifiedBy>Nicoletta Querro</cp:lastModifiedBy>
  <dcterms:created xsi:type="dcterms:W3CDTF">2026-07-03T09:21:11Z</dcterms:created>
  <dcterms:modified xsi:type="dcterms:W3CDTF">2026-10-07T09:51:39Z</dcterms:modified>
</cp:coreProperties>
</file>