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-SERVER\Amministrazione\NICOLETTA\Accise\"/>
    </mc:Choice>
  </mc:AlternateContent>
  <xr:revisionPtr revIDLastSave="0" documentId="13_ncr:1_{875D8917-DF0F-461F-B03E-5942A9C03826}" xr6:coauthVersionLast="47" xr6:coauthVersionMax="47" xr10:uidLastSave="{00000000-0000-0000-0000-000000000000}"/>
  <bookViews>
    <workbookView xWindow="-120" yWindow="-120" windowWidth="25440" windowHeight="15390" xr2:uid="{2C6CAD46-17AA-49B2-9E3C-57EC942B5746}"/>
  </bookViews>
  <sheets>
    <sheet name="Foglio1" sheetId="1" r:id="rId1"/>
  </sheets>
  <definedNames>
    <definedName name="_xlnm.Print_Area" localSheetId="0">Foglio1!$B$2:$S$62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P15" i="1"/>
  <c r="Q15" i="1"/>
  <c r="S15" i="1"/>
  <c r="O16" i="1"/>
  <c r="P16" i="1"/>
  <c r="Q16" i="1"/>
  <c r="S16" i="1"/>
  <c r="O17" i="1"/>
  <c r="P17" i="1"/>
  <c r="Q17" i="1"/>
  <c r="S17" i="1"/>
  <c r="O18" i="1"/>
  <c r="P18" i="1"/>
  <c r="Q18" i="1"/>
  <c r="S18" i="1"/>
  <c r="O19" i="1"/>
  <c r="P19" i="1"/>
  <c r="Q19" i="1"/>
  <c r="S19" i="1"/>
  <c r="O20" i="1"/>
  <c r="P20" i="1"/>
  <c r="Q20" i="1"/>
  <c r="S20" i="1"/>
  <c r="O21" i="1"/>
  <c r="P21" i="1"/>
  <c r="O22" i="1"/>
  <c r="P22" i="1"/>
  <c r="Q22" i="1"/>
  <c r="S22" i="1"/>
  <c r="O23" i="1"/>
  <c r="P23" i="1"/>
  <c r="Q23" i="1"/>
  <c r="S23" i="1"/>
  <c r="O24" i="1"/>
  <c r="P24" i="1"/>
  <c r="Q24" i="1"/>
  <c r="S24" i="1"/>
  <c r="O25" i="1"/>
  <c r="P25" i="1"/>
  <c r="Q25" i="1"/>
  <c r="S25" i="1"/>
  <c r="O26" i="1"/>
  <c r="P26" i="1"/>
  <c r="Q26" i="1"/>
  <c r="S26" i="1"/>
  <c r="O27" i="1"/>
  <c r="P27" i="1"/>
  <c r="Q27" i="1"/>
  <c r="S27" i="1"/>
  <c r="O28" i="1"/>
  <c r="P28" i="1"/>
  <c r="Q28" i="1"/>
  <c r="S28" i="1"/>
  <c r="O29" i="1"/>
  <c r="P29" i="1"/>
  <c r="Q29" i="1"/>
  <c r="S29" i="1"/>
  <c r="O30" i="1"/>
  <c r="P30" i="1"/>
  <c r="Q30" i="1"/>
  <c r="S30" i="1"/>
  <c r="O31" i="1"/>
  <c r="P31" i="1"/>
  <c r="Q31" i="1"/>
  <c r="S31" i="1"/>
  <c r="O32" i="1"/>
  <c r="P32" i="1"/>
  <c r="Q32" i="1"/>
  <c r="S32" i="1"/>
  <c r="O33" i="1"/>
  <c r="P33" i="1"/>
  <c r="Q33" i="1"/>
  <c r="S33" i="1"/>
  <c r="O34" i="1"/>
  <c r="P34" i="1"/>
  <c r="Q34" i="1"/>
  <c r="S34" i="1"/>
  <c r="O35" i="1"/>
  <c r="P35" i="1"/>
  <c r="Q35" i="1"/>
  <c r="S35" i="1"/>
  <c r="O36" i="1"/>
  <c r="P36" i="1"/>
  <c r="Q36" i="1"/>
  <c r="S36" i="1"/>
  <c r="O37" i="1"/>
  <c r="P37" i="1"/>
  <c r="Q37" i="1"/>
  <c r="S37" i="1"/>
  <c r="O38" i="1"/>
  <c r="P38" i="1"/>
  <c r="Q38" i="1"/>
  <c r="S38" i="1"/>
  <c r="O39" i="1"/>
  <c r="P39" i="1"/>
  <c r="Q39" i="1"/>
  <c r="S39" i="1"/>
  <c r="O40" i="1"/>
  <c r="P40" i="1"/>
  <c r="Q40" i="1"/>
  <c r="S40" i="1"/>
  <c r="O41" i="1"/>
  <c r="P41" i="1"/>
  <c r="Q41" i="1"/>
  <c r="S41" i="1"/>
  <c r="O42" i="1"/>
  <c r="P42" i="1"/>
  <c r="Q42" i="1"/>
  <c r="S42" i="1"/>
  <c r="O43" i="1"/>
  <c r="P43" i="1"/>
  <c r="Q43" i="1"/>
  <c r="S43" i="1"/>
  <c r="O44" i="1"/>
  <c r="P44" i="1"/>
  <c r="Q44" i="1"/>
  <c r="S44" i="1"/>
  <c r="O45" i="1"/>
  <c r="P45" i="1"/>
  <c r="Q45" i="1"/>
  <c r="S45" i="1"/>
  <c r="O46" i="1"/>
  <c r="P46" i="1"/>
  <c r="Q46" i="1"/>
  <c r="S46" i="1"/>
  <c r="Q21" i="1"/>
  <c r="S21" i="1"/>
  <c r="K12" i="1"/>
  <c r="M12" i="1" s="1"/>
  <c r="M47" i="1" s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R46" i="1"/>
  <c r="R45" i="1"/>
  <c r="R44" i="1"/>
  <c r="R43" i="1"/>
  <c r="R42" i="1"/>
  <c r="R41" i="1"/>
  <c r="R22" i="1"/>
  <c r="R21" i="1"/>
  <c r="R20" i="1"/>
  <c r="R19" i="1"/>
  <c r="R18" i="1"/>
  <c r="R17" i="1"/>
  <c r="R16" i="1"/>
  <c r="R15" i="1"/>
  <c r="R14" i="1"/>
  <c r="R13" i="1"/>
  <c r="R12" i="1"/>
  <c r="N47" i="1"/>
  <c r="L47" i="1"/>
  <c r="J47" i="1"/>
  <c r="I47" i="1"/>
  <c r="H47" i="1"/>
  <c r="K46" i="1"/>
  <c r="M46" i="1"/>
  <c r="K45" i="1"/>
  <c r="M45" i="1"/>
  <c r="K44" i="1"/>
  <c r="M44" i="1"/>
  <c r="K43" i="1"/>
  <c r="M43" i="1"/>
  <c r="K42" i="1"/>
  <c r="M42" i="1"/>
  <c r="K41" i="1"/>
  <c r="M41" i="1"/>
  <c r="K40" i="1"/>
  <c r="M40" i="1"/>
  <c r="K22" i="1"/>
  <c r="M22" i="1"/>
  <c r="K21" i="1"/>
  <c r="M21" i="1"/>
  <c r="K20" i="1"/>
  <c r="M20" i="1"/>
  <c r="K19" i="1"/>
  <c r="M19" i="1"/>
  <c r="K18" i="1"/>
  <c r="M18" i="1"/>
  <c r="K17" i="1"/>
  <c r="M17" i="1"/>
  <c r="K16" i="1"/>
  <c r="M16" i="1"/>
  <c r="K15" i="1"/>
  <c r="M15" i="1"/>
  <c r="K14" i="1"/>
  <c r="M14" i="1"/>
  <c r="K13" i="1"/>
  <c r="M13" i="1"/>
  <c r="O12" i="1"/>
  <c r="P12" i="1"/>
  <c r="Q12" i="1" s="1"/>
  <c r="S12" i="1" s="1"/>
  <c r="P14" i="1"/>
  <c r="Q14" i="1"/>
  <c r="S14" i="1"/>
  <c r="O14" i="1"/>
  <c r="P13" i="1"/>
  <c r="Q13" i="1"/>
  <c r="O13" i="1"/>
  <c r="S13" i="1"/>
  <c r="I52" i="1"/>
  <c r="I53" i="1"/>
  <c r="L53" i="1" s="1"/>
  <c r="I54" i="1" l="1"/>
  <c r="K47" i="1"/>
  <c r="Q47" i="1"/>
  <c r="L52" i="1"/>
  <c r="L54" i="1" s="1"/>
  <c r="S47" i="1"/>
</calcChain>
</file>

<file path=xl/sharedStrings.xml><?xml version="1.0" encoding="utf-8"?>
<sst xmlns="http://schemas.openxmlformats.org/spreadsheetml/2006/main" count="38" uniqueCount="33">
  <si>
    <t>Km. Percorsi</t>
  </si>
  <si>
    <t>Km. Percorsi TRIM.</t>
  </si>
  <si>
    <t>Km. non soggetti</t>
  </si>
  <si>
    <t>Litri Acquistati</t>
  </si>
  <si>
    <t>Litri a rimborso</t>
  </si>
  <si>
    <t>Aliquota agevolata</t>
  </si>
  <si>
    <t>Rimborso richiesto</t>
  </si>
  <si>
    <t>TOT</t>
  </si>
  <si>
    <t>-</t>
  </si>
  <si>
    <t>Prodotto</t>
  </si>
  <si>
    <t>Benzina</t>
  </si>
  <si>
    <t>Gasolio</t>
  </si>
  <si>
    <t>TOTALE</t>
  </si>
  <si>
    <t>Aliquota da rimborsare €/lt</t>
  </si>
  <si>
    <t>RIMBORSO CALCOLATO</t>
  </si>
  <si>
    <t>RIMBORSO RICHIESTO (€)</t>
  </si>
  <si>
    <t>Mezzo</t>
  </si>
  <si>
    <t>Tipo</t>
  </si>
  <si>
    <t>Marca modello</t>
  </si>
  <si>
    <t>Cilindrata (c.c.)</t>
  </si>
  <si>
    <t>Carburante</t>
  </si>
  <si>
    <t>Km. UTF</t>
  </si>
  <si>
    <t>Consumo (Km/l)</t>
  </si>
  <si>
    <t>Consumo (l/Km)</t>
  </si>
  <si>
    <t>IL RAPPRESENTANTE LEGALE</t>
  </si>
  <si>
    <t>Croce Rossa Italiana</t>
  </si>
  <si>
    <t>Comitato di XXXXXXX</t>
  </si>
  <si>
    <t>Allegato n.4 alla richiesta di rimborso - anno 2024</t>
  </si>
  <si>
    <t>xxxxxxxx, xx/xx/2024</t>
  </si>
  <si>
    <t>Richiesta rimborso UTF - Periodo III Trimestre 2024</t>
  </si>
  <si>
    <t>Luglio</t>
  </si>
  <si>
    <t>Agosto</t>
  </si>
  <si>
    <t>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</si>
</sst>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??_-;_-@_-"/>
    <numFmt numFmtId="165" formatCode="[$€-2]\ #,##0.00"/>
    <numFmt numFmtId="166" formatCode="#,##0.0000"/>
    <numFmt numFmtId="167" formatCode="&quot;€&quot;\ #,##0.00"/>
    <numFmt numFmtId="168" formatCode="_-* #,##0_-;\-* #,##0_-;_-* &quot;-&quot;??_-;_-@_-"/>
    <numFmt numFmtId="169" formatCode="_-* #,##0.00000_-;\-* #,##0.0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0"/>
      <name val="Arial"/>
      <family val="2"/>
    </font>
    <font>
      <b/>
      <i/>
      <sz val="16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i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14" fillId="0" borderId="0"/>
  </cellStyleXfs>
  <cellXfs count="89">
    <xf numFmtId="0" fontId="0" fillId="0" borderId="0" xfId="0"/>
    <xf numFmtId="0" fontId="1" fillId="0" borderId="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43" fontId="1" fillId="0" borderId="3" xfId="1" applyFont="1" applyFill="1" applyBorder="1" applyProtection="1">
      <protection locked="0"/>
    </xf>
    <xf numFmtId="43" fontId="1" fillId="0" borderId="2" xfId="1" applyFont="1" applyFill="1" applyBorder="1" applyProtection="1">
      <protection locked="0"/>
    </xf>
    <xf numFmtId="168" fontId="1" fillId="0" borderId="3" xfId="1" applyNumberFormat="1" applyFont="1" applyFill="1" applyBorder="1" applyProtection="1">
      <protection locked="0"/>
    </xf>
    <xf numFmtId="168" fontId="1" fillId="0" borderId="2" xfId="1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168" fontId="4" fillId="3" borderId="11" xfId="1" applyNumberFormat="1" applyFont="1" applyFill="1" applyBorder="1" applyProtection="1">
      <protection locked="0"/>
    </xf>
    <xf numFmtId="43" fontId="4" fillId="3" borderId="11" xfId="1" applyFont="1" applyFill="1" applyBorder="1" applyProtection="1">
      <protection locked="0"/>
    </xf>
    <xf numFmtId="0" fontId="2" fillId="0" borderId="0" xfId="2" applyFont="1" applyProtection="1">
      <protection locked="0"/>
    </xf>
    <xf numFmtId="168" fontId="1" fillId="0" borderId="2" xfId="1" applyNumberFormat="1" applyFont="1" applyFill="1" applyBorder="1" applyProtection="1"/>
    <xf numFmtId="168" fontId="1" fillId="0" borderId="3" xfId="1" applyNumberFormat="1" applyFont="1" applyFill="1" applyBorder="1" applyProtection="1"/>
    <xf numFmtId="168" fontId="4" fillId="3" borderId="11" xfId="1" applyNumberFormat="1" applyFont="1" applyFill="1" applyBorder="1" applyProtection="1"/>
    <xf numFmtId="169" fontId="1" fillId="0" borderId="2" xfId="1" applyNumberFormat="1" applyFont="1" applyFill="1" applyBorder="1" applyProtection="1"/>
    <xf numFmtId="169" fontId="1" fillId="0" borderId="4" xfId="1" applyNumberFormat="1" applyFont="1" applyFill="1" applyBorder="1" applyProtection="1"/>
    <xf numFmtId="43" fontId="1" fillId="0" borderId="4" xfId="1" applyFont="1" applyFill="1" applyBorder="1" applyProtection="1"/>
    <xf numFmtId="164" fontId="1" fillId="0" borderId="1" xfId="0" applyNumberFormat="1" applyFont="1" applyBorder="1"/>
    <xf numFmtId="165" fontId="1" fillId="0" borderId="9" xfId="0" applyNumberFormat="1" applyFont="1" applyBorder="1"/>
    <xf numFmtId="43" fontId="4" fillId="3" borderId="11" xfId="1" applyFont="1" applyFill="1" applyBorder="1" applyAlignment="1" applyProtection="1">
      <alignment horizontal="center"/>
    </xf>
    <xf numFmtId="165" fontId="3" fillId="3" borderId="12" xfId="0" applyNumberFormat="1" applyFont="1" applyFill="1" applyBorder="1"/>
    <xf numFmtId="0" fontId="11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6" xfId="0" applyNumberFormat="1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167" fontId="1" fillId="0" borderId="9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3" fontId="10" fillId="0" borderId="15" xfId="0" applyNumberFormat="1" applyFont="1" applyBorder="1" applyAlignment="1">
      <alignment horizontal="center" vertical="center" wrapText="1"/>
    </xf>
    <xf numFmtId="43" fontId="9" fillId="0" borderId="3" xfId="0" applyNumberFormat="1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right"/>
      <protection locked="0"/>
    </xf>
    <xf numFmtId="0" fontId="13" fillId="0" borderId="20" xfId="2" applyFont="1" applyBorder="1" applyProtection="1"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" fontId="3" fillId="3" borderId="11" xfId="0" applyNumberFormat="1" applyFont="1" applyFill="1" applyBorder="1" applyAlignment="1">
      <alignment horizontal="center"/>
    </xf>
    <xf numFmtId="167" fontId="3" fillId="3" borderId="11" xfId="0" applyNumberFormat="1" applyFont="1" applyFill="1" applyBorder="1" applyAlignment="1">
      <alignment horizontal="center"/>
    </xf>
    <xf numFmtId="167" fontId="3" fillId="3" borderId="12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2" xr:uid="{F169CA6C-68AA-4CF0-9BEE-750BCDE74653}"/>
    <cellStyle name="Normale 3" xfId="3" xr:uid="{EE8857FC-A6FF-46CC-8FCD-BFB21B86C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21769</xdr:colOff>
      <xdr:row>1</xdr:row>
      <xdr:rowOff>0</xdr:rowOff>
    </xdr:from>
    <xdr:to>
      <xdr:col>2</xdr:col>
      <xdr:colOff>903510</xdr:colOff>
      <xdr:row>6</xdr:row>
      <xdr:rowOff>14958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0916B0-500E-3B1B-CB10-70C714641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683" y="345404"/>
          <a:ext cx="881741" cy="899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5D1F-7F96-4205-BCB7-EFFE0CC27B61}">
  <sheetPr>
    <pageSetUpPr fitToPage="1"/>
  </sheetPr>
  <dimension ref="B2:S61"/>
  <sheetViews>
    <sheetView tabSelected="1" topLeftCell="A16" zoomScale="80" zoomScaleNormal="80" workbookViewId="0">
      <selection activeCell="P50" sqref="P50"/>
    </sheetView>
  </sheetViews>
  <sheetFormatPr defaultColWidth="8.85546875" defaultRowHeight="14.25" x14ac:dyDescent="0.2"/>
  <cols>
    <col min="1" max="1" width="3.28515625" style="12" customWidth="1"/>
    <col min="2" max="2" width="12.140625" style="12" customWidth="1"/>
    <col min="3" max="3" width="18.140625" style="12" customWidth="1"/>
    <col min="4" max="5" width="12.85546875" style="12" customWidth="1"/>
    <col min="6" max="6" width="13.7109375" style="12" customWidth="1"/>
    <col min="7" max="7" width="15.28515625" style="12" customWidth="1"/>
    <col min="8" max="9" width="14.42578125" style="12" customWidth="1"/>
    <col min="10" max="10" width="16.140625" style="12" customWidth="1"/>
    <col min="11" max="11" width="14.42578125" style="12" customWidth="1"/>
    <col min="12" max="14" width="12.7109375" style="12" customWidth="1"/>
    <col min="15" max="17" width="15.140625" style="12" customWidth="1"/>
    <col min="18" max="19" width="12.7109375" style="12" customWidth="1"/>
    <col min="20" max="16384" width="8.85546875" style="12"/>
  </cols>
  <sheetData>
    <row r="2" spans="2:19" ht="13.9" customHeight="1" x14ac:dyDescent="0.2">
      <c r="B2" s="38" t="s">
        <v>25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2:19" ht="13.9" customHeigh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2:19" ht="13.9" customHeight="1" x14ac:dyDescent="0.2">
      <c r="B4" s="40" t="s">
        <v>26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</row>
    <row r="5" spans="2:19" ht="13.9" customHeight="1" x14ac:dyDescent="0.2">
      <c r="B5" s="42" t="s">
        <v>29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2:19" ht="14.45" customHeight="1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8" spans="2:19" ht="15" x14ac:dyDescent="0.2">
      <c r="B8" s="34" t="s">
        <v>27</v>
      </c>
    </row>
    <row r="9" spans="2:19" ht="15" thickBot="1" x14ac:dyDescent="0.25"/>
    <row r="10" spans="2:19" s="14" customFormat="1" ht="14.45" customHeight="1" x14ac:dyDescent="0.25">
      <c r="B10" s="13"/>
      <c r="C10" s="51" t="s">
        <v>16</v>
      </c>
      <c r="D10" s="73" t="s">
        <v>17</v>
      </c>
      <c r="E10" s="54" t="s">
        <v>18</v>
      </c>
      <c r="F10" s="53" t="s">
        <v>19</v>
      </c>
      <c r="G10" s="53" t="s">
        <v>20</v>
      </c>
      <c r="H10" s="66" t="s">
        <v>0</v>
      </c>
      <c r="I10" s="67"/>
      <c r="J10" s="68"/>
      <c r="K10" s="44" t="s">
        <v>1</v>
      </c>
      <c r="L10" s="61" t="s">
        <v>2</v>
      </c>
      <c r="M10" s="44" t="s">
        <v>21</v>
      </c>
      <c r="N10" s="46" t="s">
        <v>3</v>
      </c>
      <c r="O10" s="48" t="s">
        <v>22</v>
      </c>
      <c r="P10" s="49" t="s">
        <v>23</v>
      </c>
      <c r="Q10" s="62" t="s">
        <v>4</v>
      </c>
      <c r="R10" s="64" t="s">
        <v>5</v>
      </c>
      <c r="S10" s="59" t="s">
        <v>6</v>
      </c>
    </row>
    <row r="11" spans="2:19" s="14" customFormat="1" x14ac:dyDescent="0.25">
      <c r="B11" s="15"/>
      <c r="C11" s="52"/>
      <c r="D11" s="74"/>
      <c r="E11" s="55"/>
      <c r="F11" s="52"/>
      <c r="G11" s="52"/>
      <c r="H11" s="16" t="s">
        <v>30</v>
      </c>
      <c r="I11" s="16" t="s">
        <v>31</v>
      </c>
      <c r="J11" s="16" t="s">
        <v>32</v>
      </c>
      <c r="K11" s="45"/>
      <c r="L11" s="55"/>
      <c r="M11" s="45"/>
      <c r="N11" s="47"/>
      <c r="O11" s="45"/>
      <c r="P11" s="50"/>
      <c r="Q11" s="63"/>
      <c r="R11" s="65"/>
      <c r="S11" s="60"/>
    </row>
    <row r="12" spans="2:19" x14ac:dyDescent="0.2">
      <c r="B12" s="17">
        <v>1</v>
      </c>
      <c r="C12" s="4"/>
      <c r="D12" s="4"/>
      <c r="E12" s="4"/>
      <c r="F12" s="1"/>
      <c r="G12" s="5"/>
      <c r="H12" s="10"/>
      <c r="I12" s="10"/>
      <c r="J12" s="10"/>
      <c r="K12" s="24">
        <f>SUM(H12:J12)</f>
        <v>0</v>
      </c>
      <c r="L12" s="10"/>
      <c r="M12" s="25">
        <f>K12-L12</f>
        <v>0</v>
      </c>
      <c r="N12" s="8"/>
      <c r="O12" s="27">
        <f>IF(N12&gt;0,K12/N12,0)</f>
        <v>0</v>
      </c>
      <c r="P12" s="28">
        <f>IF(N12&gt;0, N12/K12, 0)</f>
        <v>0</v>
      </c>
      <c r="Q12" s="29">
        <f>N12-(L12*P12)</f>
        <v>0</v>
      </c>
      <c r="R12" s="30">
        <f t="shared" ref="R12:R22" si="0">IF(G12="Gasolio",$K$53)+IF(G12="Benzina",$K$52)</f>
        <v>0</v>
      </c>
      <c r="S12" s="31">
        <f>IF(Q12&gt;0, Q12*R12, 0)</f>
        <v>0</v>
      </c>
    </row>
    <row r="13" spans="2:19" x14ac:dyDescent="0.2">
      <c r="B13" s="18">
        <v>2</v>
      </c>
      <c r="C13" s="6"/>
      <c r="D13" s="7"/>
      <c r="E13" s="7"/>
      <c r="F13" s="2"/>
      <c r="G13" s="5"/>
      <c r="H13" s="11"/>
      <c r="I13" s="11"/>
      <c r="J13" s="11"/>
      <c r="K13" s="24">
        <f t="shared" ref="K13:K41" si="1">SUM(H13:J13)</f>
        <v>0</v>
      </c>
      <c r="L13" s="10"/>
      <c r="M13" s="25">
        <f t="shared" ref="M13:M46" si="2">K13-L13</f>
        <v>0</v>
      </c>
      <c r="N13" s="9"/>
      <c r="O13" s="27">
        <f t="shared" ref="O13:O46" si="3">IF(N13&gt;0,K13/N13,0)</f>
        <v>0</v>
      </c>
      <c r="P13" s="28">
        <f t="shared" ref="P13:P46" si="4">IF(N13&gt;0, N13/K13, 0)</f>
        <v>0</v>
      </c>
      <c r="Q13" s="29">
        <f t="shared" ref="Q13:Q46" si="5">N13-(L13*P13)</f>
        <v>0</v>
      </c>
      <c r="R13" s="30">
        <f t="shared" si="0"/>
        <v>0</v>
      </c>
      <c r="S13" s="31">
        <f t="shared" ref="S13:S46" si="6">IF(Q13&gt;0, Q13*R13, 0)</f>
        <v>0</v>
      </c>
    </row>
    <row r="14" spans="2:19" x14ac:dyDescent="0.2">
      <c r="B14" s="17">
        <v>3</v>
      </c>
      <c r="C14" s="6"/>
      <c r="D14" s="7"/>
      <c r="E14" s="7"/>
      <c r="F14" s="2"/>
      <c r="G14" s="5"/>
      <c r="H14" s="11"/>
      <c r="I14" s="11"/>
      <c r="J14" s="11"/>
      <c r="K14" s="24">
        <f t="shared" si="1"/>
        <v>0</v>
      </c>
      <c r="L14" s="10"/>
      <c r="M14" s="25">
        <f t="shared" si="2"/>
        <v>0</v>
      </c>
      <c r="N14" s="9"/>
      <c r="O14" s="27">
        <f t="shared" si="3"/>
        <v>0</v>
      </c>
      <c r="P14" s="28">
        <f t="shared" si="4"/>
        <v>0</v>
      </c>
      <c r="Q14" s="29">
        <f t="shared" si="5"/>
        <v>0</v>
      </c>
      <c r="R14" s="30">
        <f t="shared" si="0"/>
        <v>0</v>
      </c>
      <c r="S14" s="31">
        <f t="shared" si="6"/>
        <v>0</v>
      </c>
    </row>
    <row r="15" spans="2:19" x14ac:dyDescent="0.2">
      <c r="B15" s="18">
        <v>4</v>
      </c>
      <c r="C15" s="6"/>
      <c r="D15" s="7"/>
      <c r="E15" s="7"/>
      <c r="F15" s="2"/>
      <c r="G15" s="5"/>
      <c r="H15" s="11"/>
      <c r="I15" s="11"/>
      <c r="J15" s="11"/>
      <c r="K15" s="24">
        <f t="shared" si="1"/>
        <v>0</v>
      </c>
      <c r="L15" s="10"/>
      <c r="M15" s="25">
        <f t="shared" si="2"/>
        <v>0</v>
      </c>
      <c r="N15" s="9"/>
      <c r="O15" s="27">
        <f t="shared" si="3"/>
        <v>0</v>
      </c>
      <c r="P15" s="28">
        <f t="shared" si="4"/>
        <v>0</v>
      </c>
      <c r="Q15" s="29">
        <f t="shared" si="5"/>
        <v>0</v>
      </c>
      <c r="R15" s="30">
        <f t="shared" si="0"/>
        <v>0</v>
      </c>
      <c r="S15" s="31">
        <f>IF(Q15&gt;0, Q15*R15, 0)</f>
        <v>0</v>
      </c>
    </row>
    <row r="16" spans="2:19" x14ac:dyDescent="0.2">
      <c r="B16" s="17">
        <v>5</v>
      </c>
      <c r="C16" s="6"/>
      <c r="D16" s="7"/>
      <c r="E16" s="7"/>
      <c r="F16" s="2"/>
      <c r="G16" s="5"/>
      <c r="H16" s="11"/>
      <c r="I16" s="11"/>
      <c r="J16" s="11"/>
      <c r="K16" s="24">
        <f t="shared" si="1"/>
        <v>0</v>
      </c>
      <c r="L16" s="10"/>
      <c r="M16" s="25">
        <f t="shared" si="2"/>
        <v>0</v>
      </c>
      <c r="N16" s="9"/>
      <c r="O16" s="27">
        <f t="shared" si="3"/>
        <v>0</v>
      </c>
      <c r="P16" s="28">
        <f t="shared" si="4"/>
        <v>0</v>
      </c>
      <c r="Q16" s="29">
        <f t="shared" si="5"/>
        <v>0</v>
      </c>
      <c r="R16" s="30">
        <f t="shared" si="0"/>
        <v>0</v>
      </c>
      <c r="S16" s="31">
        <f t="shared" si="6"/>
        <v>0</v>
      </c>
    </row>
    <row r="17" spans="2:19" x14ac:dyDescent="0.2">
      <c r="B17" s="18">
        <v>6</v>
      </c>
      <c r="C17" s="6"/>
      <c r="D17" s="7"/>
      <c r="E17" s="7"/>
      <c r="F17" s="2"/>
      <c r="G17" s="5"/>
      <c r="H17" s="11"/>
      <c r="I17" s="11"/>
      <c r="J17" s="11"/>
      <c r="K17" s="24">
        <f t="shared" si="1"/>
        <v>0</v>
      </c>
      <c r="L17" s="10"/>
      <c r="M17" s="25">
        <f t="shared" si="2"/>
        <v>0</v>
      </c>
      <c r="N17" s="9"/>
      <c r="O17" s="27">
        <f t="shared" si="3"/>
        <v>0</v>
      </c>
      <c r="P17" s="28">
        <f t="shared" si="4"/>
        <v>0</v>
      </c>
      <c r="Q17" s="29">
        <f t="shared" si="5"/>
        <v>0</v>
      </c>
      <c r="R17" s="30">
        <f t="shared" si="0"/>
        <v>0</v>
      </c>
      <c r="S17" s="31">
        <f t="shared" si="6"/>
        <v>0</v>
      </c>
    </row>
    <row r="18" spans="2:19" x14ac:dyDescent="0.2">
      <c r="B18" s="17">
        <v>7</v>
      </c>
      <c r="C18" s="2"/>
      <c r="D18" s="3"/>
      <c r="E18" s="3"/>
      <c r="F18" s="2"/>
      <c r="G18" s="5"/>
      <c r="H18" s="11"/>
      <c r="I18" s="11"/>
      <c r="J18" s="11"/>
      <c r="K18" s="24">
        <f t="shared" si="1"/>
        <v>0</v>
      </c>
      <c r="L18" s="10"/>
      <c r="M18" s="25">
        <f t="shared" si="2"/>
        <v>0</v>
      </c>
      <c r="N18" s="9"/>
      <c r="O18" s="27">
        <f t="shared" si="3"/>
        <v>0</v>
      </c>
      <c r="P18" s="28">
        <f t="shared" si="4"/>
        <v>0</v>
      </c>
      <c r="Q18" s="29">
        <f t="shared" si="5"/>
        <v>0</v>
      </c>
      <c r="R18" s="30">
        <f t="shared" si="0"/>
        <v>0</v>
      </c>
      <c r="S18" s="31">
        <f t="shared" si="6"/>
        <v>0</v>
      </c>
    </row>
    <row r="19" spans="2:19" x14ac:dyDescent="0.2">
      <c r="B19" s="18">
        <v>8</v>
      </c>
      <c r="C19" s="2"/>
      <c r="D19" s="3"/>
      <c r="E19" s="3"/>
      <c r="F19" s="2"/>
      <c r="G19" s="5"/>
      <c r="H19" s="11"/>
      <c r="I19" s="11"/>
      <c r="J19" s="11"/>
      <c r="K19" s="24">
        <f t="shared" si="1"/>
        <v>0</v>
      </c>
      <c r="L19" s="10"/>
      <c r="M19" s="25">
        <f t="shared" si="2"/>
        <v>0</v>
      </c>
      <c r="N19" s="9"/>
      <c r="O19" s="27">
        <f t="shared" si="3"/>
        <v>0</v>
      </c>
      <c r="P19" s="28">
        <f t="shared" si="4"/>
        <v>0</v>
      </c>
      <c r="Q19" s="29">
        <f t="shared" si="5"/>
        <v>0</v>
      </c>
      <c r="R19" s="30">
        <f t="shared" si="0"/>
        <v>0</v>
      </c>
      <c r="S19" s="31">
        <f t="shared" si="6"/>
        <v>0</v>
      </c>
    </row>
    <row r="20" spans="2:19" x14ac:dyDescent="0.2">
      <c r="B20" s="17">
        <v>9</v>
      </c>
      <c r="C20" s="2"/>
      <c r="D20" s="3"/>
      <c r="E20" s="3"/>
      <c r="F20" s="2"/>
      <c r="G20" s="5"/>
      <c r="H20" s="11"/>
      <c r="I20" s="11"/>
      <c r="J20" s="11"/>
      <c r="K20" s="24">
        <f t="shared" si="1"/>
        <v>0</v>
      </c>
      <c r="L20" s="10"/>
      <c r="M20" s="25">
        <f t="shared" si="2"/>
        <v>0</v>
      </c>
      <c r="N20" s="9"/>
      <c r="O20" s="27">
        <f t="shared" si="3"/>
        <v>0</v>
      </c>
      <c r="P20" s="28">
        <f t="shared" si="4"/>
        <v>0</v>
      </c>
      <c r="Q20" s="29">
        <f t="shared" si="5"/>
        <v>0</v>
      </c>
      <c r="R20" s="30">
        <f t="shared" si="0"/>
        <v>0</v>
      </c>
      <c r="S20" s="31">
        <f t="shared" si="6"/>
        <v>0</v>
      </c>
    </row>
    <row r="21" spans="2:19" x14ac:dyDescent="0.2">
      <c r="B21" s="17">
        <v>10</v>
      </c>
      <c r="C21" s="2"/>
      <c r="D21" s="3"/>
      <c r="E21" s="3"/>
      <c r="F21" s="2"/>
      <c r="G21" s="5"/>
      <c r="H21" s="11"/>
      <c r="I21" s="11"/>
      <c r="J21" s="11"/>
      <c r="K21" s="24">
        <f t="shared" si="1"/>
        <v>0</v>
      </c>
      <c r="L21" s="10"/>
      <c r="M21" s="25">
        <f t="shared" si="2"/>
        <v>0</v>
      </c>
      <c r="N21" s="9"/>
      <c r="O21" s="27">
        <f t="shared" si="3"/>
        <v>0</v>
      </c>
      <c r="P21" s="28">
        <f t="shared" si="4"/>
        <v>0</v>
      </c>
      <c r="Q21" s="29">
        <f t="shared" si="5"/>
        <v>0</v>
      </c>
      <c r="R21" s="30">
        <f t="shared" si="0"/>
        <v>0</v>
      </c>
      <c r="S21" s="31">
        <f t="shared" si="6"/>
        <v>0</v>
      </c>
    </row>
    <row r="22" spans="2:19" x14ac:dyDescent="0.2">
      <c r="B22" s="18">
        <v>11</v>
      </c>
      <c r="C22" s="2"/>
      <c r="D22" s="3"/>
      <c r="E22" s="3"/>
      <c r="F22" s="2"/>
      <c r="G22" s="5"/>
      <c r="H22" s="11"/>
      <c r="I22" s="11"/>
      <c r="J22" s="11"/>
      <c r="K22" s="24">
        <f t="shared" si="1"/>
        <v>0</v>
      </c>
      <c r="L22" s="10"/>
      <c r="M22" s="25">
        <f t="shared" si="2"/>
        <v>0</v>
      </c>
      <c r="N22" s="9"/>
      <c r="O22" s="27">
        <f t="shared" si="3"/>
        <v>0</v>
      </c>
      <c r="P22" s="28">
        <f t="shared" si="4"/>
        <v>0</v>
      </c>
      <c r="Q22" s="29">
        <f t="shared" si="5"/>
        <v>0</v>
      </c>
      <c r="R22" s="30">
        <f t="shared" si="0"/>
        <v>0</v>
      </c>
      <c r="S22" s="31">
        <f t="shared" si="6"/>
        <v>0</v>
      </c>
    </row>
    <row r="23" spans="2:19" x14ac:dyDescent="0.2">
      <c r="B23" s="17">
        <v>12</v>
      </c>
      <c r="C23" s="2"/>
      <c r="D23" s="3"/>
      <c r="E23" s="3"/>
      <c r="F23" s="2"/>
      <c r="G23" s="5"/>
      <c r="H23" s="11"/>
      <c r="I23" s="11"/>
      <c r="J23" s="11"/>
      <c r="K23" s="24">
        <f t="shared" si="1"/>
        <v>0</v>
      </c>
      <c r="L23" s="10"/>
      <c r="M23" s="25">
        <f t="shared" si="2"/>
        <v>0</v>
      </c>
      <c r="N23" s="9"/>
      <c r="O23" s="27">
        <f t="shared" si="3"/>
        <v>0</v>
      </c>
      <c r="P23" s="28">
        <f t="shared" si="4"/>
        <v>0</v>
      </c>
      <c r="Q23" s="29">
        <f t="shared" si="5"/>
        <v>0</v>
      </c>
      <c r="R23" s="30">
        <f t="shared" ref="R23:R40" si="7">IF(G23="Gasolio",$K$53)+IF(G23="Benzina",$K$52)</f>
        <v>0</v>
      </c>
      <c r="S23" s="31">
        <f t="shared" si="6"/>
        <v>0</v>
      </c>
    </row>
    <row r="24" spans="2:19" x14ac:dyDescent="0.2">
      <c r="B24" s="18">
        <v>13</v>
      </c>
      <c r="C24" s="2"/>
      <c r="D24" s="3"/>
      <c r="E24" s="3"/>
      <c r="F24" s="2"/>
      <c r="G24" s="5"/>
      <c r="H24" s="11"/>
      <c r="I24" s="11"/>
      <c r="J24" s="11"/>
      <c r="K24" s="24">
        <f t="shared" si="1"/>
        <v>0</v>
      </c>
      <c r="L24" s="10"/>
      <c r="M24" s="25">
        <f t="shared" si="2"/>
        <v>0</v>
      </c>
      <c r="N24" s="9"/>
      <c r="O24" s="27">
        <f t="shared" si="3"/>
        <v>0</v>
      </c>
      <c r="P24" s="28">
        <f t="shared" si="4"/>
        <v>0</v>
      </c>
      <c r="Q24" s="29">
        <f t="shared" si="5"/>
        <v>0</v>
      </c>
      <c r="R24" s="30">
        <f t="shared" si="7"/>
        <v>0</v>
      </c>
      <c r="S24" s="31">
        <f t="shared" si="6"/>
        <v>0</v>
      </c>
    </row>
    <row r="25" spans="2:19" x14ac:dyDescent="0.2">
      <c r="B25" s="17">
        <v>14</v>
      </c>
      <c r="C25" s="2"/>
      <c r="D25" s="3"/>
      <c r="E25" s="3"/>
      <c r="F25" s="2"/>
      <c r="G25" s="5"/>
      <c r="H25" s="11"/>
      <c r="I25" s="11"/>
      <c r="J25" s="11"/>
      <c r="K25" s="24">
        <f t="shared" si="1"/>
        <v>0</v>
      </c>
      <c r="L25" s="10"/>
      <c r="M25" s="25">
        <f t="shared" si="2"/>
        <v>0</v>
      </c>
      <c r="N25" s="9"/>
      <c r="O25" s="27">
        <f t="shared" si="3"/>
        <v>0</v>
      </c>
      <c r="P25" s="28">
        <f t="shared" si="4"/>
        <v>0</v>
      </c>
      <c r="Q25" s="29">
        <f t="shared" si="5"/>
        <v>0</v>
      </c>
      <c r="R25" s="30">
        <f t="shared" si="7"/>
        <v>0</v>
      </c>
      <c r="S25" s="31">
        <f t="shared" si="6"/>
        <v>0</v>
      </c>
    </row>
    <row r="26" spans="2:19" x14ac:dyDescent="0.2">
      <c r="B26" s="18">
        <v>15</v>
      </c>
      <c r="C26" s="2"/>
      <c r="D26" s="3"/>
      <c r="E26" s="3"/>
      <c r="F26" s="2"/>
      <c r="G26" s="5"/>
      <c r="H26" s="11"/>
      <c r="I26" s="11"/>
      <c r="J26" s="11"/>
      <c r="K26" s="24">
        <f t="shared" si="1"/>
        <v>0</v>
      </c>
      <c r="L26" s="10"/>
      <c r="M26" s="25">
        <f t="shared" si="2"/>
        <v>0</v>
      </c>
      <c r="N26" s="9"/>
      <c r="O26" s="27">
        <f t="shared" si="3"/>
        <v>0</v>
      </c>
      <c r="P26" s="28">
        <f t="shared" si="4"/>
        <v>0</v>
      </c>
      <c r="Q26" s="29">
        <f t="shared" si="5"/>
        <v>0</v>
      </c>
      <c r="R26" s="30">
        <f t="shared" si="7"/>
        <v>0</v>
      </c>
      <c r="S26" s="31">
        <f t="shared" si="6"/>
        <v>0</v>
      </c>
    </row>
    <row r="27" spans="2:19" x14ac:dyDescent="0.2">
      <c r="B27" s="17">
        <v>16</v>
      </c>
      <c r="C27" s="2"/>
      <c r="D27" s="3"/>
      <c r="E27" s="3"/>
      <c r="F27" s="2"/>
      <c r="G27" s="5"/>
      <c r="H27" s="11"/>
      <c r="I27" s="11"/>
      <c r="J27" s="11"/>
      <c r="K27" s="24">
        <f t="shared" si="1"/>
        <v>0</v>
      </c>
      <c r="L27" s="10"/>
      <c r="M27" s="25">
        <f t="shared" si="2"/>
        <v>0</v>
      </c>
      <c r="N27" s="9"/>
      <c r="O27" s="27">
        <f t="shared" si="3"/>
        <v>0</v>
      </c>
      <c r="P27" s="28">
        <f t="shared" si="4"/>
        <v>0</v>
      </c>
      <c r="Q27" s="29">
        <f t="shared" si="5"/>
        <v>0</v>
      </c>
      <c r="R27" s="30">
        <f t="shared" si="7"/>
        <v>0</v>
      </c>
      <c r="S27" s="31">
        <f t="shared" si="6"/>
        <v>0</v>
      </c>
    </row>
    <row r="28" spans="2:19" x14ac:dyDescent="0.2">
      <c r="B28" s="18">
        <v>17</v>
      </c>
      <c r="C28" s="2"/>
      <c r="D28" s="3"/>
      <c r="E28" s="3"/>
      <c r="F28" s="2"/>
      <c r="G28" s="5"/>
      <c r="H28" s="11"/>
      <c r="I28" s="11"/>
      <c r="J28" s="11"/>
      <c r="K28" s="24">
        <f t="shared" si="1"/>
        <v>0</v>
      </c>
      <c r="L28" s="10"/>
      <c r="M28" s="25">
        <f t="shared" si="2"/>
        <v>0</v>
      </c>
      <c r="N28" s="9"/>
      <c r="O28" s="27">
        <f t="shared" si="3"/>
        <v>0</v>
      </c>
      <c r="P28" s="28">
        <f t="shared" si="4"/>
        <v>0</v>
      </c>
      <c r="Q28" s="29">
        <f t="shared" si="5"/>
        <v>0</v>
      </c>
      <c r="R28" s="30">
        <f t="shared" si="7"/>
        <v>0</v>
      </c>
      <c r="S28" s="31">
        <f t="shared" si="6"/>
        <v>0</v>
      </c>
    </row>
    <row r="29" spans="2:19" x14ac:dyDescent="0.2">
      <c r="B29" s="17">
        <v>18</v>
      </c>
      <c r="C29" s="2"/>
      <c r="D29" s="3"/>
      <c r="E29" s="3"/>
      <c r="F29" s="2"/>
      <c r="G29" s="5"/>
      <c r="H29" s="11"/>
      <c r="I29" s="11"/>
      <c r="J29" s="11"/>
      <c r="K29" s="24">
        <f t="shared" si="1"/>
        <v>0</v>
      </c>
      <c r="L29" s="10"/>
      <c r="M29" s="25">
        <f t="shared" si="2"/>
        <v>0</v>
      </c>
      <c r="N29" s="9"/>
      <c r="O29" s="27">
        <f t="shared" si="3"/>
        <v>0</v>
      </c>
      <c r="P29" s="28">
        <f t="shared" si="4"/>
        <v>0</v>
      </c>
      <c r="Q29" s="29">
        <f t="shared" si="5"/>
        <v>0</v>
      </c>
      <c r="R29" s="30">
        <f t="shared" si="7"/>
        <v>0</v>
      </c>
      <c r="S29" s="31">
        <f t="shared" si="6"/>
        <v>0</v>
      </c>
    </row>
    <row r="30" spans="2:19" x14ac:dyDescent="0.2">
      <c r="B30" s="17">
        <v>19</v>
      </c>
      <c r="C30" s="2"/>
      <c r="D30" s="3"/>
      <c r="E30" s="3"/>
      <c r="F30" s="2"/>
      <c r="G30" s="5"/>
      <c r="H30" s="11"/>
      <c r="I30" s="11"/>
      <c r="J30" s="11"/>
      <c r="K30" s="24">
        <f t="shared" si="1"/>
        <v>0</v>
      </c>
      <c r="L30" s="10"/>
      <c r="M30" s="25">
        <f t="shared" si="2"/>
        <v>0</v>
      </c>
      <c r="N30" s="9"/>
      <c r="O30" s="27">
        <f t="shared" si="3"/>
        <v>0</v>
      </c>
      <c r="P30" s="28">
        <f t="shared" si="4"/>
        <v>0</v>
      </c>
      <c r="Q30" s="29">
        <f t="shared" si="5"/>
        <v>0</v>
      </c>
      <c r="R30" s="30">
        <f t="shared" si="7"/>
        <v>0</v>
      </c>
      <c r="S30" s="31">
        <f t="shared" si="6"/>
        <v>0</v>
      </c>
    </row>
    <row r="31" spans="2:19" x14ac:dyDescent="0.2">
      <c r="B31" s="18">
        <v>20</v>
      </c>
      <c r="C31" s="2"/>
      <c r="D31" s="3"/>
      <c r="E31" s="3"/>
      <c r="F31" s="2"/>
      <c r="G31" s="5"/>
      <c r="H31" s="11"/>
      <c r="I31" s="11"/>
      <c r="J31" s="11"/>
      <c r="K31" s="24">
        <f t="shared" si="1"/>
        <v>0</v>
      </c>
      <c r="L31" s="10"/>
      <c r="M31" s="25">
        <f t="shared" si="2"/>
        <v>0</v>
      </c>
      <c r="N31" s="9"/>
      <c r="O31" s="27">
        <f t="shared" si="3"/>
        <v>0</v>
      </c>
      <c r="P31" s="28">
        <f t="shared" si="4"/>
        <v>0</v>
      </c>
      <c r="Q31" s="29">
        <f t="shared" si="5"/>
        <v>0</v>
      </c>
      <c r="R31" s="30">
        <f t="shared" si="7"/>
        <v>0</v>
      </c>
      <c r="S31" s="31">
        <f t="shared" si="6"/>
        <v>0</v>
      </c>
    </row>
    <row r="32" spans="2:19" x14ac:dyDescent="0.2">
      <c r="B32" s="17">
        <v>21</v>
      </c>
      <c r="C32" s="2"/>
      <c r="D32" s="3"/>
      <c r="E32" s="3"/>
      <c r="F32" s="2"/>
      <c r="G32" s="5"/>
      <c r="H32" s="11"/>
      <c r="I32" s="11"/>
      <c r="J32" s="11"/>
      <c r="K32" s="24">
        <f t="shared" si="1"/>
        <v>0</v>
      </c>
      <c r="L32" s="10"/>
      <c r="M32" s="25">
        <f t="shared" si="2"/>
        <v>0</v>
      </c>
      <c r="N32" s="9"/>
      <c r="O32" s="27">
        <f t="shared" si="3"/>
        <v>0</v>
      </c>
      <c r="P32" s="28">
        <f t="shared" si="4"/>
        <v>0</v>
      </c>
      <c r="Q32" s="29">
        <f t="shared" si="5"/>
        <v>0</v>
      </c>
      <c r="R32" s="30">
        <f t="shared" si="7"/>
        <v>0</v>
      </c>
      <c r="S32" s="31">
        <f t="shared" si="6"/>
        <v>0</v>
      </c>
    </row>
    <row r="33" spans="2:19" x14ac:dyDescent="0.2">
      <c r="B33" s="18">
        <v>22</v>
      </c>
      <c r="C33" s="2"/>
      <c r="D33" s="3"/>
      <c r="E33" s="3"/>
      <c r="F33" s="2"/>
      <c r="G33" s="5"/>
      <c r="H33" s="11"/>
      <c r="I33" s="11"/>
      <c r="J33" s="11"/>
      <c r="K33" s="24">
        <f t="shared" si="1"/>
        <v>0</v>
      </c>
      <c r="L33" s="10"/>
      <c r="M33" s="25">
        <f t="shared" si="2"/>
        <v>0</v>
      </c>
      <c r="N33" s="9"/>
      <c r="O33" s="27">
        <f t="shared" si="3"/>
        <v>0</v>
      </c>
      <c r="P33" s="28">
        <f t="shared" si="4"/>
        <v>0</v>
      </c>
      <c r="Q33" s="29">
        <f t="shared" si="5"/>
        <v>0</v>
      </c>
      <c r="R33" s="30">
        <f t="shared" si="7"/>
        <v>0</v>
      </c>
      <c r="S33" s="31">
        <f t="shared" si="6"/>
        <v>0</v>
      </c>
    </row>
    <row r="34" spans="2:19" x14ac:dyDescent="0.2">
      <c r="B34" s="17">
        <v>23</v>
      </c>
      <c r="C34" s="2"/>
      <c r="D34" s="3"/>
      <c r="E34" s="3"/>
      <c r="F34" s="2"/>
      <c r="G34" s="5"/>
      <c r="H34" s="11"/>
      <c r="I34" s="11"/>
      <c r="J34" s="11"/>
      <c r="K34" s="24">
        <f t="shared" si="1"/>
        <v>0</v>
      </c>
      <c r="L34" s="10"/>
      <c r="M34" s="25">
        <f t="shared" si="2"/>
        <v>0</v>
      </c>
      <c r="N34" s="9"/>
      <c r="O34" s="27">
        <f t="shared" si="3"/>
        <v>0</v>
      </c>
      <c r="P34" s="28">
        <f t="shared" si="4"/>
        <v>0</v>
      </c>
      <c r="Q34" s="29">
        <f t="shared" si="5"/>
        <v>0</v>
      </c>
      <c r="R34" s="30">
        <f t="shared" si="7"/>
        <v>0</v>
      </c>
      <c r="S34" s="31">
        <f t="shared" si="6"/>
        <v>0</v>
      </c>
    </row>
    <row r="35" spans="2:19" x14ac:dyDescent="0.2">
      <c r="B35" s="18">
        <v>24</v>
      </c>
      <c r="C35" s="2"/>
      <c r="D35" s="3"/>
      <c r="E35" s="3"/>
      <c r="F35" s="2"/>
      <c r="G35" s="5"/>
      <c r="H35" s="11"/>
      <c r="I35" s="11"/>
      <c r="J35" s="11"/>
      <c r="K35" s="24">
        <f t="shared" si="1"/>
        <v>0</v>
      </c>
      <c r="L35" s="10"/>
      <c r="M35" s="25">
        <f t="shared" si="2"/>
        <v>0</v>
      </c>
      <c r="N35" s="9"/>
      <c r="O35" s="27">
        <f t="shared" si="3"/>
        <v>0</v>
      </c>
      <c r="P35" s="28">
        <f t="shared" si="4"/>
        <v>0</v>
      </c>
      <c r="Q35" s="29">
        <f t="shared" si="5"/>
        <v>0</v>
      </c>
      <c r="R35" s="30">
        <f t="shared" si="7"/>
        <v>0</v>
      </c>
      <c r="S35" s="31">
        <f t="shared" si="6"/>
        <v>0</v>
      </c>
    </row>
    <row r="36" spans="2:19" x14ac:dyDescent="0.2">
      <c r="B36" s="17">
        <v>25</v>
      </c>
      <c r="C36" s="2"/>
      <c r="D36" s="3"/>
      <c r="E36" s="3"/>
      <c r="F36" s="2"/>
      <c r="G36" s="5"/>
      <c r="H36" s="11"/>
      <c r="I36" s="11"/>
      <c r="J36" s="11"/>
      <c r="K36" s="24">
        <f t="shared" si="1"/>
        <v>0</v>
      </c>
      <c r="L36" s="10"/>
      <c r="M36" s="25">
        <f t="shared" si="2"/>
        <v>0</v>
      </c>
      <c r="N36" s="9"/>
      <c r="O36" s="27">
        <f t="shared" si="3"/>
        <v>0</v>
      </c>
      <c r="P36" s="28">
        <f t="shared" si="4"/>
        <v>0</v>
      </c>
      <c r="Q36" s="29">
        <f t="shared" si="5"/>
        <v>0</v>
      </c>
      <c r="R36" s="30">
        <f t="shared" si="7"/>
        <v>0</v>
      </c>
      <c r="S36" s="31">
        <f t="shared" si="6"/>
        <v>0</v>
      </c>
    </row>
    <row r="37" spans="2:19" x14ac:dyDescent="0.2">
      <c r="B37" s="18">
        <v>26</v>
      </c>
      <c r="C37" s="2"/>
      <c r="D37" s="3"/>
      <c r="E37" s="3"/>
      <c r="F37" s="2"/>
      <c r="G37" s="5"/>
      <c r="H37" s="11"/>
      <c r="I37" s="11"/>
      <c r="J37" s="11"/>
      <c r="K37" s="24">
        <f t="shared" si="1"/>
        <v>0</v>
      </c>
      <c r="L37" s="10"/>
      <c r="M37" s="25">
        <f t="shared" si="2"/>
        <v>0</v>
      </c>
      <c r="N37" s="9"/>
      <c r="O37" s="27">
        <f t="shared" si="3"/>
        <v>0</v>
      </c>
      <c r="P37" s="28">
        <f t="shared" si="4"/>
        <v>0</v>
      </c>
      <c r="Q37" s="29">
        <f t="shared" si="5"/>
        <v>0</v>
      </c>
      <c r="R37" s="30">
        <f t="shared" si="7"/>
        <v>0</v>
      </c>
      <c r="S37" s="31">
        <f t="shared" si="6"/>
        <v>0</v>
      </c>
    </row>
    <row r="38" spans="2:19" x14ac:dyDescent="0.2">
      <c r="B38" s="17">
        <v>27</v>
      </c>
      <c r="C38" s="2"/>
      <c r="D38" s="3"/>
      <c r="E38" s="3"/>
      <c r="F38" s="2"/>
      <c r="G38" s="5"/>
      <c r="H38" s="11"/>
      <c r="I38" s="11"/>
      <c r="J38" s="11"/>
      <c r="K38" s="24">
        <f t="shared" si="1"/>
        <v>0</v>
      </c>
      <c r="L38" s="10"/>
      <c r="M38" s="25">
        <f t="shared" si="2"/>
        <v>0</v>
      </c>
      <c r="N38" s="9"/>
      <c r="O38" s="27">
        <f t="shared" si="3"/>
        <v>0</v>
      </c>
      <c r="P38" s="28">
        <f t="shared" si="4"/>
        <v>0</v>
      </c>
      <c r="Q38" s="29">
        <f t="shared" si="5"/>
        <v>0</v>
      </c>
      <c r="R38" s="30">
        <f t="shared" si="7"/>
        <v>0</v>
      </c>
      <c r="S38" s="31">
        <f t="shared" si="6"/>
        <v>0</v>
      </c>
    </row>
    <row r="39" spans="2:19" x14ac:dyDescent="0.2">
      <c r="B39" s="17">
        <v>28</v>
      </c>
      <c r="C39" s="2"/>
      <c r="D39" s="3"/>
      <c r="E39" s="3"/>
      <c r="F39" s="2"/>
      <c r="G39" s="5"/>
      <c r="H39" s="11"/>
      <c r="I39" s="11"/>
      <c r="J39" s="11"/>
      <c r="K39" s="24">
        <f t="shared" si="1"/>
        <v>0</v>
      </c>
      <c r="L39" s="10"/>
      <c r="M39" s="25">
        <f t="shared" si="2"/>
        <v>0</v>
      </c>
      <c r="N39" s="9"/>
      <c r="O39" s="27">
        <f t="shared" si="3"/>
        <v>0</v>
      </c>
      <c r="P39" s="28">
        <f t="shared" si="4"/>
        <v>0</v>
      </c>
      <c r="Q39" s="29">
        <f t="shared" si="5"/>
        <v>0</v>
      </c>
      <c r="R39" s="30">
        <f t="shared" si="7"/>
        <v>0</v>
      </c>
      <c r="S39" s="31">
        <f t="shared" si="6"/>
        <v>0</v>
      </c>
    </row>
    <row r="40" spans="2:19" x14ac:dyDescent="0.2">
      <c r="B40" s="18">
        <v>29</v>
      </c>
      <c r="C40" s="2"/>
      <c r="D40" s="3"/>
      <c r="E40" s="3"/>
      <c r="F40" s="2"/>
      <c r="G40" s="5"/>
      <c r="H40" s="11"/>
      <c r="I40" s="11"/>
      <c r="J40" s="11"/>
      <c r="K40" s="24">
        <f t="shared" si="1"/>
        <v>0</v>
      </c>
      <c r="L40" s="10"/>
      <c r="M40" s="25">
        <f t="shared" si="2"/>
        <v>0</v>
      </c>
      <c r="N40" s="9"/>
      <c r="O40" s="27">
        <f t="shared" si="3"/>
        <v>0</v>
      </c>
      <c r="P40" s="28">
        <f t="shared" si="4"/>
        <v>0</v>
      </c>
      <c r="Q40" s="29">
        <f t="shared" si="5"/>
        <v>0</v>
      </c>
      <c r="R40" s="30">
        <f t="shared" si="7"/>
        <v>0</v>
      </c>
      <c r="S40" s="31">
        <f t="shared" si="6"/>
        <v>0</v>
      </c>
    </row>
    <row r="41" spans="2:19" x14ac:dyDescent="0.2">
      <c r="B41" s="17">
        <v>30</v>
      </c>
      <c r="C41" s="2"/>
      <c r="D41" s="3"/>
      <c r="E41" s="3"/>
      <c r="F41" s="2"/>
      <c r="G41" s="5"/>
      <c r="H41" s="11"/>
      <c r="I41" s="11"/>
      <c r="J41" s="11"/>
      <c r="K41" s="24">
        <f t="shared" si="1"/>
        <v>0</v>
      </c>
      <c r="L41" s="10"/>
      <c r="M41" s="25">
        <f t="shared" si="2"/>
        <v>0</v>
      </c>
      <c r="N41" s="9"/>
      <c r="O41" s="27">
        <f t="shared" si="3"/>
        <v>0</v>
      </c>
      <c r="P41" s="28">
        <f t="shared" si="4"/>
        <v>0</v>
      </c>
      <c r="Q41" s="29">
        <f t="shared" si="5"/>
        <v>0</v>
      </c>
      <c r="R41" s="30">
        <f t="shared" ref="R41:R46" si="8">IF(G41="Gasolio",$K$53)+IF(G41="Benzina",$K$52)</f>
        <v>0</v>
      </c>
      <c r="S41" s="31">
        <f t="shared" si="6"/>
        <v>0</v>
      </c>
    </row>
    <row r="42" spans="2:19" x14ac:dyDescent="0.2">
      <c r="B42" s="18">
        <v>31</v>
      </c>
      <c r="C42" s="2"/>
      <c r="D42" s="3"/>
      <c r="E42" s="3"/>
      <c r="F42" s="2"/>
      <c r="G42" s="5"/>
      <c r="H42" s="11"/>
      <c r="I42" s="11"/>
      <c r="J42" s="11"/>
      <c r="K42" s="24">
        <f>SUM(H42:J42)</f>
        <v>0</v>
      </c>
      <c r="L42" s="10"/>
      <c r="M42" s="25">
        <f t="shared" si="2"/>
        <v>0</v>
      </c>
      <c r="N42" s="9"/>
      <c r="O42" s="27">
        <f t="shared" si="3"/>
        <v>0</v>
      </c>
      <c r="P42" s="28">
        <f t="shared" si="4"/>
        <v>0</v>
      </c>
      <c r="Q42" s="29">
        <f t="shared" si="5"/>
        <v>0</v>
      </c>
      <c r="R42" s="30">
        <f t="shared" si="8"/>
        <v>0</v>
      </c>
      <c r="S42" s="31">
        <f t="shared" si="6"/>
        <v>0</v>
      </c>
    </row>
    <row r="43" spans="2:19" x14ac:dyDescent="0.2">
      <c r="B43" s="17">
        <v>32</v>
      </c>
      <c r="C43" s="2"/>
      <c r="D43" s="3"/>
      <c r="E43" s="3"/>
      <c r="F43" s="2"/>
      <c r="G43" s="5"/>
      <c r="H43" s="11"/>
      <c r="I43" s="11"/>
      <c r="J43" s="11"/>
      <c r="K43" s="24">
        <f>SUM(H43:J43)</f>
        <v>0</v>
      </c>
      <c r="L43" s="10"/>
      <c r="M43" s="25">
        <f t="shared" si="2"/>
        <v>0</v>
      </c>
      <c r="N43" s="9"/>
      <c r="O43" s="27">
        <f t="shared" si="3"/>
        <v>0</v>
      </c>
      <c r="P43" s="28">
        <f t="shared" si="4"/>
        <v>0</v>
      </c>
      <c r="Q43" s="29">
        <f t="shared" si="5"/>
        <v>0</v>
      </c>
      <c r="R43" s="30">
        <f t="shared" si="8"/>
        <v>0</v>
      </c>
      <c r="S43" s="31">
        <f t="shared" si="6"/>
        <v>0</v>
      </c>
    </row>
    <row r="44" spans="2:19" x14ac:dyDescent="0.2">
      <c r="B44" s="18">
        <v>33</v>
      </c>
      <c r="C44" s="2"/>
      <c r="D44" s="7"/>
      <c r="E44" s="7"/>
      <c r="F44" s="2"/>
      <c r="G44" s="5"/>
      <c r="H44" s="11"/>
      <c r="I44" s="11"/>
      <c r="J44" s="11"/>
      <c r="K44" s="24">
        <f>SUM(H44:J44)</f>
        <v>0</v>
      </c>
      <c r="L44" s="10"/>
      <c r="M44" s="25">
        <f t="shared" si="2"/>
        <v>0</v>
      </c>
      <c r="N44" s="9"/>
      <c r="O44" s="27">
        <f t="shared" si="3"/>
        <v>0</v>
      </c>
      <c r="P44" s="28">
        <f t="shared" si="4"/>
        <v>0</v>
      </c>
      <c r="Q44" s="29">
        <f t="shared" si="5"/>
        <v>0</v>
      </c>
      <c r="R44" s="30">
        <f t="shared" si="8"/>
        <v>0</v>
      </c>
      <c r="S44" s="31">
        <f t="shared" si="6"/>
        <v>0</v>
      </c>
    </row>
    <row r="45" spans="2:19" x14ac:dyDescent="0.2">
      <c r="B45" s="17">
        <v>34</v>
      </c>
      <c r="C45" s="2"/>
      <c r="D45" s="3"/>
      <c r="E45" s="3"/>
      <c r="F45" s="2"/>
      <c r="G45" s="5"/>
      <c r="H45" s="11"/>
      <c r="I45" s="11"/>
      <c r="J45" s="11"/>
      <c r="K45" s="24">
        <f>SUM(H45:J45)</f>
        <v>0</v>
      </c>
      <c r="L45" s="10"/>
      <c r="M45" s="25">
        <f t="shared" si="2"/>
        <v>0</v>
      </c>
      <c r="N45" s="9"/>
      <c r="O45" s="27">
        <f t="shared" si="3"/>
        <v>0</v>
      </c>
      <c r="P45" s="28">
        <f t="shared" si="4"/>
        <v>0</v>
      </c>
      <c r="Q45" s="29">
        <f t="shared" si="5"/>
        <v>0</v>
      </c>
      <c r="R45" s="30">
        <f t="shared" si="8"/>
        <v>0</v>
      </c>
      <c r="S45" s="31">
        <f t="shared" si="6"/>
        <v>0</v>
      </c>
    </row>
    <row r="46" spans="2:19" x14ac:dyDescent="0.2">
      <c r="B46" s="18">
        <v>35</v>
      </c>
      <c r="C46" s="2"/>
      <c r="D46" s="3"/>
      <c r="E46" s="3"/>
      <c r="F46" s="2"/>
      <c r="G46" s="5"/>
      <c r="H46" s="11"/>
      <c r="I46" s="11"/>
      <c r="J46" s="11"/>
      <c r="K46" s="24">
        <f>SUM(H46:J46)</f>
        <v>0</v>
      </c>
      <c r="L46" s="10"/>
      <c r="M46" s="25">
        <f t="shared" si="2"/>
        <v>0</v>
      </c>
      <c r="N46" s="9"/>
      <c r="O46" s="27">
        <f t="shared" si="3"/>
        <v>0</v>
      </c>
      <c r="P46" s="28">
        <f t="shared" si="4"/>
        <v>0</v>
      </c>
      <c r="Q46" s="29">
        <f t="shared" si="5"/>
        <v>0</v>
      </c>
      <c r="R46" s="30">
        <f t="shared" si="8"/>
        <v>0</v>
      </c>
      <c r="S46" s="31">
        <f t="shared" si="6"/>
        <v>0</v>
      </c>
    </row>
    <row r="47" spans="2:19" ht="15.75" thickBot="1" x14ac:dyDescent="0.3">
      <c r="B47" s="19" t="s">
        <v>7</v>
      </c>
      <c r="C47" s="20" t="s">
        <v>8</v>
      </c>
      <c r="D47" s="20" t="s">
        <v>8</v>
      </c>
      <c r="E47" s="20"/>
      <c r="F47" s="20" t="s">
        <v>8</v>
      </c>
      <c r="G47" s="20" t="s">
        <v>8</v>
      </c>
      <c r="H47" s="21">
        <f t="shared" ref="H47:M47" si="9">SUM(H12:H46)</f>
        <v>0</v>
      </c>
      <c r="I47" s="21">
        <f t="shared" si="9"/>
        <v>0</v>
      </c>
      <c r="J47" s="21">
        <f t="shared" si="9"/>
        <v>0</v>
      </c>
      <c r="K47" s="21">
        <f t="shared" si="9"/>
        <v>0</v>
      </c>
      <c r="L47" s="21">
        <f t="shared" si="9"/>
        <v>0</v>
      </c>
      <c r="M47" s="26">
        <f t="shared" si="9"/>
        <v>0</v>
      </c>
      <c r="N47" s="22">
        <f>SUM(N12:N46)</f>
        <v>0</v>
      </c>
      <c r="O47" s="32"/>
      <c r="P47" s="32"/>
      <c r="Q47" s="32">
        <f>SUM(Q12:Q46)</f>
        <v>0</v>
      </c>
      <c r="R47" s="32"/>
      <c r="S47" s="33">
        <f>SUM(S12:S46)</f>
        <v>0</v>
      </c>
    </row>
    <row r="49" spans="6:16" ht="15" thickBot="1" x14ac:dyDescent="0.25"/>
    <row r="50" spans="6:16" x14ac:dyDescent="0.2">
      <c r="F50" s="82" t="s">
        <v>14</v>
      </c>
      <c r="G50" s="83"/>
      <c r="H50" s="83"/>
      <c r="I50" s="83"/>
      <c r="J50" s="83"/>
      <c r="K50" s="83"/>
      <c r="L50" s="83"/>
      <c r="M50" s="83"/>
      <c r="N50" s="84"/>
    </row>
    <row r="51" spans="6:16" ht="45" customHeight="1" x14ac:dyDescent="0.2">
      <c r="F51" s="85" t="s">
        <v>9</v>
      </c>
      <c r="G51" s="86"/>
      <c r="H51" s="86"/>
      <c r="I51" s="87" t="s">
        <v>4</v>
      </c>
      <c r="J51" s="87"/>
      <c r="K51" s="35" t="s">
        <v>13</v>
      </c>
      <c r="L51" s="87" t="s">
        <v>15</v>
      </c>
      <c r="M51" s="87"/>
      <c r="N51" s="88"/>
    </row>
    <row r="52" spans="6:16" x14ac:dyDescent="0.2">
      <c r="F52" s="75" t="s">
        <v>10</v>
      </c>
      <c r="G52" s="76"/>
      <c r="H52" s="76"/>
      <c r="I52" s="56">
        <f>SUMIF(G12:G46, "Benzina", Q12:Q46)</f>
        <v>0</v>
      </c>
      <c r="J52" s="56"/>
      <c r="K52" s="37">
        <v>0.36940000000000001</v>
      </c>
      <c r="L52" s="57">
        <f>I52*K52</f>
        <v>0</v>
      </c>
      <c r="M52" s="57"/>
      <c r="N52" s="58"/>
    </row>
    <row r="53" spans="6:16" x14ac:dyDescent="0.2">
      <c r="F53" s="75" t="s">
        <v>11</v>
      </c>
      <c r="G53" s="76"/>
      <c r="H53" s="76"/>
      <c r="I53" s="56">
        <f>SUMIF(G12:G46, "Gasolio", Q12:Q46)</f>
        <v>0</v>
      </c>
      <c r="J53" s="56"/>
      <c r="K53" s="37">
        <v>0.28739999999999999</v>
      </c>
      <c r="L53" s="57">
        <f>I53*K53</f>
        <v>0</v>
      </c>
      <c r="M53" s="57"/>
      <c r="N53" s="58"/>
    </row>
    <row r="54" spans="6:16" ht="15.75" thickBot="1" x14ac:dyDescent="0.3">
      <c r="F54" s="77" t="s">
        <v>12</v>
      </c>
      <c r="G54" s="78"/>
      <c r="H54" s="78"/>
      <c r="I54" s="79">
        <f>SUM(I52:J53)</f>
        <v>0</v>
      </c>
      <c r="J54" s="79"/>
      <c r="K54" s="36" t="s">
        <v>8</v>
      </c>
      <c r="L54" s="80">
        <f>SUM(L52:N53)</f>
        <v>0</v>
      </c>
      <c r="M54" s="80"/>
      <c r="N54" s="81"/>
    </row>
    <row r="58" spans="6:16" ht="15" x14ac:dyDescent="0.2">
      <c r="G58" s="23"/>
      <c r="H58" s="23"/>
      <c r="I58" s="23"/>
      <c r="J58" s="23"/>
      <c r="K58" s="23"/>
      <c r="L58" s="69" t="s">
        <v>24</v>
      </c>
      <c r="M58" s="69"/>
      <c r="N58" s="69"/>
      <c r="O58" s="69"/>
      <c r="P58" s="69"/>
    </row>
    <row r="59" spans="6:16" x14ac:dyDescent="0.2">
      <c r="G59" s="23"/>
      <c r="H59" s="23"/>
      <c r="I59" s="23"/>
      <c r="J59" s="23"/>
      <c r="K59" s="23"/>
      <c r="L59" s="70"/>
      <c r="M59" s="70"/>
      <c r="N59" s="70"/>
      <c r="O59" s="70"/>
      <c r="P59" s="70"/>
    </row>
    <row r="61" spans="6:16" ht="15" x14ac:dyDescent="0.2">
      <c r="G61" s="71" t="s">
        <v>28</v>
      </c>
      <c r="H61" s="71"/>
      <c r="I61" s="71"/>
      <c r="J61" s="71"/>
      <c r="K61" s="71"/>
      <c r="L61" s="72"/>
      <c r="M61" s="72"/>
      <c r="N61" s="72"/>
      <c r="O61" s="72"/>
      <c r="P61" s="72"/>
    </row>
  </sheetData>
  <sheetProtection insertRows="0"/>
  <mergeCells count="35">
    <mergeCell ref="L58:P58"/>
    <mergeCell ref="L59:P59"/>
    <mergeCell ref="G61:K61"/>
    <mergeCell ref="L61:P61"/>
    <mergeCell ref="D10:D11"/>
    <mergeCell ref="F53:H53"/>
    <mergeCell ref="I53:J53"/>
    <mergeCell ref="L53:N53"/>
    <mergeCell ref="F54:H54"/>
    <mergeCell ref="I54:J54"/>
    <mergeCell ref="L54:N54"/>
    <mergeCell ref="F50:N50"/>
    <mergeCell ref="F51:H51"/>
    <mergeCell ref="I51:J51"/>
    <mergeCell ref="L51:N51"/>
    <mergeCell ref="F52:H52"/>
    <mergeCell ref="I52:J52"/>
    <mergeCell ref="L52:N52"/>
    <mergeCell ref="S10:S11"/>
    <mergeCell ref="L10:L11"/>
    <mergeCell ref="Q10:Q11"/>
    <mergeCell ref="R10:R11"/>
    <mergeCell ref="H10:J10"/>
    <mergeCell ref="B2:S3"/>
    <mergeCell ref="B4:S4"/>
    <mergeCell ref="B5:S6"/>
    <mergeCell ref="M10:M11"/>
    <mergeCell ref="N10:N11"/>
    <mergeCell ref="O10:O11"/>
    <mergeCell ref="P10:P11"/>
    <mergeCell ref="C10:C11"/>
    <mergeCell ref="F10:F11"/>
    <mergeCell ref="G10:G11"/>
    <mergeCell ref="K10:K11"/>
    <mergeCell ref="E10:E11"/>
  </mergeCells>
  <dataValidations count="1">
    <dataValidation type="list" allowBlank="1" showInputMessage="1" showErrorMessage="1" sqref="G12:G46" xr:uid="{2BF302AC-2EFE-41D2-97C0-5296ED114655}">
      <formula1>"Gasolio, Benzina,"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Guglielmo Del Pero</dc:creator>
  <cp:lastModifiedBy>Nicoletta Querro</cp:lastModifiedBy>
  <cp:lastPrinted>2023-04-06T09:30:11Z</cp:lastPrinted>
  <dcterms:created xsi:type="dcterms:W3CDTF">2022-06-13T14:02:02Z</dcterms:created>
  <dcterms:modified xsi:type="dcterms:W3CDTF">2024-09-30T10:00:52Z</dcterms:modified>
</cp:coreProperties>
</file>